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599" firstSheet="1" activeTab="7"/>
  </bookViews>
  <sheets>
    <sheet name="Define" sheetId="1" state="hidden" r:id="rId1"/>
    <sheet name="全市地方收入" sheetId="2" r:id="rId2"/>
    <sheet name="全市大口径" sheetId="3" r:id="rId3"/>
    <sheet name="全市支出" sheetId="4" r:id="rId4"/>
    <sheet name="全市社保基金" sheetId="5" r:id="rId5"/>
    <sheet name="本级收入" sheetId="6" r:id="rId6"/>
    <sheet name="本级支出" sheetId="7" r:id="rId7"/>
    <sheet name="市级社保基金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>#REF!</definedName>
    <definedName name="A2_">#REF!</definedName>
    <definedName name="aa">"b2:f14"</definedName>
    <definedName name="DATABASE" localSheetId="5" hidden="1">'本级收入'!$A$4:$F$19</definedName>
    <definedName name="DATABASE" localSheetId="6" hidden="1">'本级支出'!$A$4:$F$22</definedName>
    <definedName name="DATABASE" localSheetId="2" hidden="1">'全市大口径'!$A$4:$F$32</definedName>
    <definedName name="DATABASE" localSheetId="1" hidden="1">'全市地方收入'!$A$4:$F$31</definedName>
    <definedName name="DATABASE" localSheetId="3" hidden="1">'全市支出'!$A$4:$F$26</definedName>
    <definedName name="datedba">#REF!</definedName>
    <definedName name="GR">'[4]人员经费表'!#REF!</definedName>
    <definedName name="MCH">#REF!</definedName>
    <definedName name="_xlnm.Print_Area" localSheetId="5">'本级收入'!$A$1:$F$21</definedName>
    <definedName name="_xlnm.Print_Area" localSheetId="6">'本级支出'!$A$1:$F$29</definedName>
    <definedName name="_xlnm.Print_Area" localSheetId="2">'全市大口径'!$A$5:$F$32</definedName>
    <definedName name="_xlnm.Print_Area" localSheetId="1">'全市地方收入'!$A$5:$F$31</definedName>
    <definedName name="_xlnm.Print_Area" localSheetId="4">'全市社保基金'!$A$1:$F$21</definedName>
    <definedName name="_xlnm.Print_Area" localSheetId="3">'全市支出'!$A$1:$F$28</definedName>
    <definedName name="_xlnm.Print_Area" localSheetId="7">'市级社保基金'!$A$1:$F$17</definedName>
    <definedName name="_xlnm.Print_Titles" localSheetId="5">'本级收入'!$1:$4</definedName>
    <definedName name="_xlnm.Print_Titles" localSheetId="6">'本级支出'!$1:$4</definedName>
    <definedName name="_xlnm.Print_Titles" localSheetId="2">'全市大口径'!$1:$4</definedName>
    <definedName name="_xlnm.Print_Titles" localSheetId="1">'全市地方收入'!$1:$4</definedName>
    <definedName name="_xlnm.Print_Titles" localSheetId="3">'全市支出'!$1:$4</definedName>
    <definedName name="_xlnm.Print_Titles">#N/A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<sst xmlns="http://schemas.openxmlformats.org/spreadsheetml/2006/main" count="215" uniqueCount="96">
  <si>
    <t>ERRANGE_O=</t>
  </si>
  <si>
    <t>H5:I22</t>
  </si>
  <si>
    <t>ERLINESTART_O=</t>
  </si>
  <si>
    <t>ERCOLUMNSTART_O=</t>
  </si>
  <si>
    <t>ERLINEEND_O=</t>
  </si>
  <si>
    <t>ERCOLUMNEND_O=</t>
  </si>
  <si>
    <t>单位：万元</t>
  </si>
  <si>
    <t>项　　　　目</t>
  </si>
  <si>
    <t>年初预算数</t>
  </si>
  <si>
    <r>
      <t xml:space="preserve">上半年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执行数</t>
    </r>
  </si>
  <si>
    <t>占预算的%</t>
  </si>
  <si>
    <t>上年同期执行数</t>
  </si>
  <si>
    <t>增长%</t>
  </si>
  <si>
    <t>合　　　　计</t>
  </si>
  <si>
    <t>税收收入小计</t>
  </si>
  <si>
    <t>增值税</t>
  </si>
  <si>
    <t>营业税</t>
  </si>
  <si>
    <t>企业所得税</t>
  </si>
  <si>
    <t>企业所得税退税</t>
  </si>
  <si>
    <t>个人所得税</t>
  </si>
  <si>
    <t>资源税</t>
  </si>
  <si>
    <t>固定资产投资方向调节税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</si>
  <si>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</si>
  <si>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</si>
  <si>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</si>
  <si>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</si>
  <si>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</si>
  <si>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</si>
  <si>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</si>
  <si>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</si>
  <si>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</si>
  <si>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</si>
  <si>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</si>
  <si>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</si>
  <si>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</si>
  <si>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</si>
  <si>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</si>
  <si>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</si>
  <si>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</si>
  <si>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政府住房基金收入</t>
  </si>
  <si>
    <r>
      <t xml:space="preserve">上半年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执行数</t>
    </r>
  </si>
  <si>
    <t>消费税</t>
  </si>
  <si>
    <t>政府性基金收入</t>
  </si>
  <si>
    <t>变动预算数</t>
  </si>
  <si>
    <t>支　出　合　计</t>
  </si>
  <si>
    <t>一般公共预算支出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</si>
  <si>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</si>
  <si>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</si>
  <si>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</si>
  <si>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</si>
  <si>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</si>
  <si>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</si>
  <si>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</si>
  <si>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</si>
  <si>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</si>
  <si>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</si>
  <si>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</si>
  <si>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</si>
  <si>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</si>
  <si>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</si>
  <si>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</si>
  <si>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</si>
  <si>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住房保障支出</t>
  </si>
  <si>
    <t>粮油物资储备等管理事务</t>
  </si>
  <si>
    <t>灾害防治及应急管理支出</t>
  </si>
  <si>
    <t>其他支出</t>
  </si>
  <si>
    <t>债务付息支出</t>
  </si>
  <si>
    <t>政府性基金支出</t>
  </si>
  <si>
    <t>一、社保基金收入合计</t>
  </si>
  <si>
    <t>1.企业养老基金</t>
  </si>
  <si>
    <t>2.失业保险基金</t>
  </si>
  <si>
    <t>3.城镇职工医疗保险金</t>
  </si>
  <si>
    <t>4.工伤保险基金</t>
  </si>
  <si>
    <t>5.生育保险基金</t>
  </si>
  <si>
    <t>6.居民社会养老保险基金</t>
  </si>
  <si>
    <t>7.居民医疗保险基金</t>
  </si>
  <si>
    <t>二、社保基金支出合计</t>
  </si>
  <si>
    <r>
      <t>上半年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执行数</t>
    </r>
  </si>
  <si>
    <t>预备费</t>
  </si>
  <si>
    <t>债务还本付息支出</t>
  </si>
  <si>
    <t>单位：万元</t>
  </si>
  <si>
    <t>项目及名称</t>
  </si>
  <si>
    <t xml:space="preserve"> 预算数</t>
  </si>
  <si>
    <t>上半年    执行数</t>
  </si>
  <si>
    <t>占预算的%</t>
  </si>
  <si>
    <t>上年同期完成数</t>
  </si>
  <si>
    <t>增长%</t>
  </si>
  <si>
    <t>8.机关事业单位养老保险</t>
  </si>
  <si>
    <t>6.机关事业单位养老保险</t>
  </si>
  <si>
    <t>2019年上半年全市一般公共预算收入执行情况表</t>
  </si>
  <si>
    <t>2019年上半年全市大口径财政收入执行情况表</t>
  </si>
  <si>
    <t>2019年上半年全市财政支出执行情况表</t>
  </si>
  <si>
    <t>2019年上半年全市社保基金收支执行情况表</t>
  </si>
  <si>
    <t>2019年上半年市本级一般公共预算收入执行情况表</t>
  </si>
  <si>
    <t>2019年上半年市本级财政支出执行情况表</t>
  </si>
  <si>
    <t>2019年上半年市级社保基金收支执行情况表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</si>
</sst>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0.00_ "/>
    <numFmt numFmtId="180" formatCode="0_);[Red]\(0\)"/>
    <numFmt numFmtId="181" formatCode="0;_"/>
    <numFmt numFmtId="182" formatCode="0_ "/>
  </numFmts>
  <fonts count="54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2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9"/>
      <name val="黑体"/>
      <family val="3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12"/>
      <color indexed="17"/>
      <name val="宋体"/>
      <family val="0"/>
    </font>
    <font>
      <sz val="12"/>
      <name val="??ì?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Times New Roman"/>
      <family val="1"/>
    </font>
    <font>
      <sz val="11"/>
      <color indexed="10"/>
      <name val="宋体"/>
      <family val="0"/>
    </font>
    <font>
      <u val="single"/>
      <sz val="12"/>
      <color indexed="36"/>
      <name val="Times New Roman"/>
      <family val="1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name val="Courier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1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9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37" fontId="47" fillId="0" borderId="0">
      <alignment/>
      <protection/>
    </xf>
    <xf numFmtId="0" fontId="24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3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31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2" fillId="2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5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36" fillId="23" borderId="9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4" fillId="0" borderId="0">
      <alignment/>
      <protection/>
    </xf>
    <xf numFmtId="178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42" fillId="35" borderId="11" applyNumberFormat="0" applyAlignment="0" applyProtection="0"/>
    <xf numFmtId="0" fontId="44" fillId="36" borderId="11" applyNumberFormat="0" applyAlignment="0" applyProtection="0"/>
    <xf numFmtId="0" fontId="44" fillId="36" borderId="11" applyNumberFormat="0" applyAlignment="0" applyProtection="0"/>
    <xf numFmtId="0" fontId="20" fillId="31" borderId="8" applyNumberFormat="0" applyAlignment="0" applyProtection="0"/>
    <xf numFmtId="0" fontId="53" fillId="7" borderId="8" applyNumberFormat="0" applyAlignment="0" applyProtection="0"/>
    <xf numFmtId="0" fontId="53" fillId="7" borderId="8" applyNumberFormat="0" applyAlignment="0" applyProtection="0"/>
    <xf numFmtId="0" fontId="51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0" fillId="34" borderId="12" applyNumberFormat="0" applyFont="0" applyAlignment="0" applyProtection="0"/>
    <xf numFmtId="0" fontId="0" fillId="34" borderId="12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151" applyFont="1">
      <alignment/>
      <protection/>
    </xf>
    <xf numFmtId="0" fontId="0" fillId="0" borderId="0" xfId="151">
      <alignment/>
      <protection/>
    </xf>
    <xf numFmtId="0" fontId="0" fillId="0" borderId="13" xfId="151" applyBorder="1" applyAlignment="1">
      <alignment horizontal="center"/>
      <protection/>
    </xf>
    <xf numFmtId="0" fontId="1" fillId="0" borderId="14" xfId="151" applyFont="1" applyBorder="1" applyAlignment="1">
      <alignment horizontal="center" vertical="center"/>
      <protection/>
    </xf>
    <xf numFmtId="0" fontId="1" fillId="0" borderId="14" xfId="151" applyFont="1" applyBorder="1" applyAlignment="1">
      <alignment horizontal="center" vertical="center" wrapText="1"/>
      <protection/>
    </xf>
    <xf numFmtId="0" fontId="1" fillId="0" borderId="14" xfId="151" applyFont="1" applyBorder="1" applyAlignment="1">
      <alignment vertical="center"/>
      <protection/>
    </xf>
    <xf numFmtId="0" fontId="1" fillId="0" borderId="14" xfId="151" applyFont="1" applyBorder="1" applyAlignment="1">
      <alignment horizontal="right" vertical="center"/>
      <protection/>
    </xf>
    <xf numFmtId="179" fontId="1" fillId="0" borderId="14" xfId="151" applyNumberFormat="1" applyFont="1" applyBorder="1" applyAlignment="1">
      <alignment horizontal="right" vertical="center"/>
      <protection/>
    </xf>
    <xf numFmtId="0" fontId="0" fillId="0" borderId="14" xfId="151" applyFont="1" applyBorder="1" applyAlignment="1">
      <alignment horizontal="left" vertical="center" indent="1"/>
      <protection/>
    </xf>
    <xf numFmtId="0" fontId="0" fillId="0" borderId="14" xfId="151" applyFont="1" applyBorder="1" applyAlignment="1">
      <alignment horizontal="right" vertical="center"/>
      <protection/>
    </xf>
    <xf numFmtId="179" fontId="0" fillId="0" borderId="14" xfId="151" applyNumberFormat="1" applyFont="1" applyBorder="1" applyAlignment="1">
      <alignment horizontal="right" vertical="center"/>
      <protection/>
    </xf>
    <xf numFmtId="1" fontId="0" fillId="0" borderId="14" xfId="155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center" indent="1"/>
    </xf>
    <xf numFmtId="0" fontId="6" fillId="0" borderId="0" xfId="155" applyFont="1">
      <alignment/>
      <protection/>
    </xf>
    <xf numFmtId="1" fontId="6" fillId="0" borderId="0" xfId="155" applyNumberFormat="1">
      <alignment/>
      <protection/>
    </xf>
    <xf numFmtId="0" fontId="6" fillId="0" borderId="0" xfId="155">
      <alignment/>
      <protection/>
    </xf>
    <xf numFmtId="1" fontId="7" fillId="0" borderId="0" xfId="155" applyNumberFormat="1" applyFont="1" applyAlignment="1">
      <alignment horizontal="centerContinuous"/>
      <protection/>
    </xf>
    <xf numFmtId="1" fontId="8" fillId="0" borderId="0" xfId="155" applyNumberFormat="1" applyFont="1" applyAlignment="1">
      <alignment horizontal="centerContinuous"/>
      <protection/>
    </xf>
    <xf numFmtId="1" fontId="4" fillId="0" borderId="0" xfId="155" applyNumberFormat="1" applyFont="1" applyAlignment="1">
      <alignment horizontal="left"/>
      <protection/>
    </xf>
    <xf numFmtId="1" fontId="0" fillId="0" borderId="14" xfId="155" applyNumberFormat="1" applyFont="1" applyBorder="1" applyAlignment="1">
      <alignment horizontal="center" vertical="center"/>
      <protection/>
    </xf>
    <xf numFmtId="1" fontId="0" fillId="0" borderId="14" xfId="155" applyNumberFormat="1" applyFont="1" applyBorder="1" applyAlignment="1">
      <alignment vertical="center"/>
      <protection/>
    </xf>
    <xf numFmtId="2" fontId="0" fillId="0" borderId="14" xfId="155" applyNumberFormat="1" applyFont="1" applyBorder="1" applyAlignment="1">
      <alignment vertical="center"/>
      <protection/>
    </xf>
    <xf numFmtId="2" fontId="0" fillId="0" borderId="14" xfId="155" applyNumberFormat="1" applyFont="1" applyBorder="1" applyAlignment="1">
      <alignment horizontal="right" vertical="center"/>
      <protection/>
    </xf>
    <xf numFmtId="1" fontId="1" fillId="0" borderId="14" xfId="154" applyNumberFormat="1" applyFont="1" applyBorder="1" applyAlignment="1">
      <alignment vertical="center"/>
      <protection/>
    </xf>
    <xf numFmtId="1" fontId="0" fillId="0" borderId="14" xfId="150" applyNumberFormat="1" applyFont="1" applyBorder="1" applyAlignment="1">
      <alignment vertical="center"/>
      <protection/>
    </xf>
    <xf numFmtId="1" fontId="0" fillId="0" borderId="14" xfId="155" applyNumberFormat="1" applyFont="1" applyBorder="1" applyAlignment="1">
      <alignment horizontal="left" vertical="center" indent="1"/>
      <protection/>
    </xf>
    <xf numFmtId="180" fontId="0" fillId="0" borderId="14" xfId="0" applyNumberFormat="1" applyBorder="1" applyAlignment="1">
      <alignment horizontal="right" vertical="center" wrapText="1"/>
    </xf>
    <xf numFmtId="0" fontId="0" fillId="0" borderId="14" xfId="155" applyFont="1" applyBorder="1" applyAlignment="1">
      <alignment horizontal="left" vertical="center" indent="1"/>
      <protection/>
    </xf>
    <xf numFmtId="0" fontId="6" fillId="0" borderId="14" xfId="155" applyFont="1" applyBorder="1" applyAlignment="1">
      <alignment horizontal="left" vertical="center" indent="1"/>
      <protection/>
    </xf>
    <xf numFmtId="1" fontId="6" fillId="0" borderId="14" xfId="155" applyNumberFormat="1" applyBorder="1" applyAlignment="1">
      <alignment horizontal="left" vertical="center" indent="1"/>
      <protection/>
    </xf>
    <xf numFmtId="1" fontId="6" fillId="0" borderId="14" xfId="155" applyNumberFormat="1" applyFont="1" applyBorder="1" applyAlignment="1">
      <alignment horizontal="left" vertical="center" indent="1"/>
      <protection/>
    </xf>
    <xf numFmtId="1" fontId="9" fillId="0" borderId="14" xfId="155" applyNumberFormat="1" applyFont="1" applyBorder="1" applyAlignment="1">
      <alignment vertical="center"/>
      <protection/>
    </xf>
    <xf numFmtId="1" fontId="0" fillId="0" borderId="0" xfId="155" applyNumberFormat="1" applyFont="1" applyBorder="1" applyAlignment="1">
      <alignment vertical="center"/>
      <protection/>
    </xf>
    <xf numFmtId="0" fontId="1" fillId="0" borderId="14" xfId="155" applyFont="1" applyBorder="1" applyAlignment="1">
      <alignment horizontal="right" vertical="center" wrapText="1"/>
      <protection/>
    </xf>
    <xf numFmtId="0" fontId="0" fillId="0" borderId="14" xfId="155" applyFont="1" applyBorder="1" applyAlignment="1">
      <alignment horizontal="right" vertical="center" wrapText="1"/>
      <protection/>
    </xf>
    <xf numFmtId="1" fontId="1" fillId="0" borderId="14" xfId="155" applyNumberFormat="1" applyFont="1" applyBorder="1" applyAlignment="1">
      <alignment vertical="center"/>
      <protection/>
    </xf>
    <xf numFmtId="0" fontId="6" fillId="0" borderId="0" xfId="155" applyBorder="1">
      <alignment/>
      <protection/>
    </xf>
    <xf numFmtId="0" fontId="0" fillId="0" borderId="0" xfId="152" applyFont="1" applyBorder="1" applyAlignment="1">
      <alignment vertical="center" wrapText="1"/>
      <protection/>
    </xf>
    <xf numFmtId="1" fontId="5" fillId="0" borderId="14" xfId="155" applyNumberFormat="1" applyFont="1" applyBorder="1" applyAlignment="1">
      <alignment horizontal="left" vertical="center" indent="1"/>
      <protection/>
    </xf>
    <xf numFmtId="0" fontId="9" fillId="0" borderId="0" xfId="155" applyFont="1">
      <alignment/>
      <protection/>
    </xf>
    <xf numFmtId="1" fontId="0" fillId="0" borderId="14" xfId="152" applyNumberFormat="1" applyFont="1" applyBorder="1" applyAlignment="1">
      <alignment vertical="center"/>
      <protection/>
    </xf>
    <xf numFmtId="1" fontId="9" fillId="0" borderId="14" xfId="155" applyNumberFormat="1" applyFont="1" applyBorder="1">
      <alignment/>
      <protection/>
    </xf>
    <xf numFmtId="1" fontId="0" fillId="0" borderId="14" xfId="150" applyNumberFormat="1" applyFont="1" applyBorder="1" applyAlignment="1">
      <alignment horizontal="left" vertical="center" indent="1"/>
      <protection/>
    </xf>
    <xf numFmtId="0" fontId="0" fillId="0" borderId="14" xfId="153" applyFont="1" applyBorder="1">
      <alignment/>
      <protection/>
    </xf>
    <xf numFmtId="1" fontId="0" fillId="0" borderId="14" xfId="155" applyNumberFormat="1" applyFont="1" applyFill="1" applyBorder="1" applyAlignment="1">
      <alignment vertical="center"/>
      <protection/>
    </xf>
    <xf numFmtId="0" fontId="0" fillId="0" borderId="14" xfId="150" applyFont="1" applyFill="1" applyBorder="1" applyAlignment="1">
      <alignment vertical="center"/>
      <protection/>
    </xf>
    <xf numFmtId="181" fontId="0" fillId="0" borderId="14" xfId="150" applyNumberFormat="1" applyFont="1" applyBorder="1" applyAlignment="1">
      <alignment vertical="center"/>
      <protection/>
    </xf>
    <xf numFmtId="182" fontId="0" fillId="0" borderId="14" xfId="0" applyNumberFormat="1" applyFont="1" applyBorder="1" applyAlignment="1">
      <alignment vertical="center"/>
    </xf>
    <xf numFmtId="0" fontId="0" fillId="0" borderId="14" xfId="151" applyFont="1" applyBorder="1" applyAlignment="1">
      <alignment vertical="center"/>
      <protection/>
    </xf>
    <xf numFmtId="1" fontId="2" fillId="0" borderId="0" xfId="155" applyNumberFormat="1" applyFont="1" applyAlignment="1">
      <alignment horizontal="center" vertical="center"/>
      <protection/>
    </xf>
    <xf numFmtId="1" fontId="0" fillId="0" borderId="13" xfId="155" applyNumberFormat="1" applyFont="1" applyBorder="1" applyAlignment="1">
      <alignment horizontal="right"/>
      <protection/>
    </xf>
    <xf numFmtId="1" fontId="3" fillId="0" borderId="0" xfId="155" applyNumberFormat="1" applyFont="1" applyAlignment="1">
      <alignment horizontal="center" vertical="center"/>
      <protection/>
    </xf>
    <xf numFmtId="0" fontId="3" fillId="0" borderId="0" xfId="151" applyFont="1" applyAlignment="1">
      <alignment horizontal="center" vertical="center"/>
      <protection/>
    </xf>
    <xf numFmtId="0" fontId="0" fillId="0" borderId="13" xfId="151" applyBorder="1" applyAlignment="1">
      <alignment horizontal="center" vertical="center"/>
      <protection/>
    </xf>
    <xf numFmtId="1" fontId="10" fillId="0" borderId="0" xfId="155" applyNumberFormat="1" applyFont="1" applyAlignment="1">
      <alignment horizontal="center" vertical="center"/>
      <protection/>
    </xf>
  </cellXfs>
  <cellStyles count="216">
    <cellStyle name="Normal" xfId="0"/>
    <cellStyle name="?′?¨ò?" xfId="15"/>
    <cellStyle name="?§??[0]_??×ü" xfId="16"/>
    <cellStyle name="?§??_??×ü" xfId="17"/>
    <cellStyle name="?§??·???[0]_??2??t·???×êá?" xfId="18"/>
    <cellStyle name="?§??·???_??2??t·???×êá?" xfId="19"/>
    <cellStyle name="?§·???[0]_laroux" xfId="20"/>
    <cellStyle name="?§·???_97-917" xfId="21"/>
    <cellStyle name="_ET_STYLE_NoName_00_" xfId="22"/>
    <cellStyle name="20% - 强调文字颜色 1" xfId="23"/>
    <cellStyle name="20% - 强调文字颜色 1 2" xfId="24"/>
    <cellStyle name="20% - 强调文字颜色 1 3" xfId="25"/>
    <cellStyle name="20% - 强调文字颜色 2" xfId="26"/>
    <cellStyle name="20% - 强调文字颜色 2 2" xfId="27"/>
    <cellStyle name="20% - 强调文字颜色 2 3" xfId="28"/>
    <cellStyle name="20% - 强调文字颜色 3" xfId="29"/>
    <cellStyle name="20% - 强调文字颜色 3 2" xfId="30"/>
    <cellStyle name="20% - 强调文字颜色 3 3" xfId="31"/>
    <cellStyle name="20% - 强调文字颜色 4" xfId="32"/>
    <cellStyle name="20% - 强调文字颜色 4 2" xfId="33"/>
    <cellStyle name="20% - 强调文字颜色 4 3" xfId="34"/>
    <cellStyle name="20% - 强调文字颜色 5" xfId="35"/>
    <cellStyle name="20% - 强调文字颜色 5 2" xfId="36"/>
    <cellStyle name="20% - 强调文字颜色 5 3" xfId="37"/>
    <cellStyle name="20% - 强调文字颜色 6" xfId="38"/>
    <cellStyle name="20% - 强调文字颜色 6 2" xfId="39"/>
    <cellStyle name="20% - 强调文字颜色 6 3" xfId="40"/>
    <cellStyle name="3???á′?ó" xfId="41"/>
    <cellStyle name="3￡1?_??2??t·???×êá?" xfId="42"/>
    <cellStyle name="40% - 强调文字颜色 1" xfId="43"/>
    <cellStyle name="40% - 强调文字颜色 1 2" xfId="44"/>
    <cellStyle name="40% - 强调文字颜色 1 3" xfId="45"/>
    <cellStyle name="40% - 强调文字颜色 2" xfId="46"/>
    <cellStyle name="40% - 强调文字颜色 2 2" xfId="47"/>
    <cellStyle name="40% - 强调文字颜色 2 3" xfId="48"/>
    <cellStyle name="40% - 强调文字颜色 3" xfId="49"/>
    <cellStyle name="40% - 强调文字颜色 3 2" xfId="50"/>
    <cellStyle name="40% - 强调文字颜色 3 3" xfId="51"/>
    <cellStyle name="40% - 强调文字颜色 4" xfId="52"/>
    <cellStyle name="40% - 强调文字颜色 4 2" xfId="53"/>
    <cellStyle name="40% - 强调文字颜色 4 3" xfId="54"/>
    <cellStyle name="40% - 强调文字颜色 5" xfId="55"/>
    <cellStyle name="40% - 强调文字颜色 5 2" xfId="56"/>
    <cellStyle name="40% - 强调文字颜色 5 3" xfId="57"/>
    <cellStyle name="40% - 强调文字颜色 6" xfId="58"/>
    <cellStyle name="40% - 强调文字颜色 6 2" xfId="59"/>
    <cellStyle name="40% - 强调文字颜色 6 3" xfId="60"/>
    <cellStyle name="60% - 强调文字颜色 1" xfId="61"/>
    <cellStyle name="60% - 强调文字颜色 1 2" xfId="62"/>
    <cellStyle name="60% - 强调文字颜色 1 3" xfId="63"/>
    <cellStyle name="60% - 强调文字颜色 2" xfId="64"/>
    <cellStyle name="60% - 强调文字颜色 2 2" xfId="65"/>
    <cellStyle name="60% - 强调文字颜色 2 3" xfId="66"/>
    <cellStyle name="60% - 强调文字颜色 3" xfId="67"/>
    <cellStyle name="60% - 强调文字颜色 3 2" xfId="68"/>
    <cellStyle name="60% - 强调文字颜色 3 3" xfId="69"/>
    <cellStyle name="60% - 强调文字颜色 4" xfId="70"/>
    <cellStyle name="60% - 强调文字颜色 4 2" xfId="71"/>
    <cellStyle name="60% - 强调文字颜色 4 3" xfId="72"/>
    <cellStyle name="60% - 强调文字颜色 5" xfId="73"/>
    <cellStyle name="60% - 强调文字颜色 5 2" xfId="74"/>
    <cellStyle name="60% - 强调文字颜色 5 3" xfId="75"/>
    <cellStyle name="60% - 强调文字颜色 6" xfId="76"/>
    <cellStyle name="60% - 强调文字颜色 6 2" xfId="77"/>
    <cellStyle name="60% - 强调文字颜色 6 3" xfId="78"/>
    <cellStyle name="Accent1" xfId="79"/>
    <cellStyle name="Accent1 - 20%" xfId="80"/>
    <cellStyle name="Accent1 - 40%" xfId="81"/>
    <cellStyle name="Accent1 - 60%" xfId="82"/>
    <cellStyle name="Accent1_2007年转移支付测算" xfId="83"/>
    <cellStyle name="Accent2" xfId="84"/>
    <cellStyle name="Accent2 - 20%" xfId="85"/>
    <cellStyle name="Accent2 - 40%" xfId="86"/>
    <cellStyle name="Accent2 - 60%" xfId="87"/>
    <cellStyle name="Accent2_2007年转移支付测算" xfId="88"/>
    <cellStyle name="Accent3" xfId="89"/>
    <cellStyle name="Accent3 - 20%" xfId="90"/>
    <cellStyle name="Accent3 - 40%" xfId="91"/>
    <cellStyle name="Accent3 - 60%" xfId="92"/>
    <cellStyle name="Accent3_2007年转移支付测算" xfId="93"/>
    <cellStyle name="Accent4" xfId="94"/>
    <cellStyle name="Accent4 - 20%" xfId="95"/>
    <cellStyle name="Accent4 - 40%" xfId="96"/>
    <cellStyle name="Accent4 - 60%" xfId="97"/>
    <cellStyle name="Accent4_2013年社保本级专项经费(20130307)" xfId="98"/>
    <cellStyle name="Accent5" xfId="99"/>
    <cellStyle name="Accent5 - 20%" xfId="100"/>
    <cellStyle name="Accent5 - 40%" xfId="101"/>
    <cellStyle name="Accent5 - 60%" xfId="102"/>
    <cellStyle name="Accent5_2013年社保本级专项经费(20130307)" xfId="103"/>
    <cellStyle name="Accent6" xfId="104"/>
    <cellStyle name="Accent6 - 20%" xfId="105"/>
    <cellStyle name="Accent6 - 40%" xfId="106"/>
    <cellStyle name="Accent6 - 60%" xfId="107"/>
    <cellStyle name="Accent6_2007年转移支付测算" xfId="108"/>
    <cellStyle name="ColLevel_0" xfId="109"/>
    <cellStyle name="Comma [0]_1995" xfId="110"/>
    <cellStyle name="Comma_1995" xfId="111"/>
    <cellStyle name="Currency [0]_1995" xfId="112"/>
    <cellStyle name="Currency_1995" xfId="113"/>
    <cellStyle name="no dec" xfId="114"/>
    <cellStyle name="Normal_APR" xfId="115"/>
    <cellStyle name="oó?ì3???á′?ó" xfId="116"/>
    <cellStyle name="RowLevel_0" xfId="117"/>
    <cellStyle name="Percent" xfId="118"/>
    <cellStyle name="标题" xfId="119"/>
    <cellStyle name="标题 1" xfId="120"/>
    <cellStyle name="标题 1 2" xfId="121"/>
    <cellStyle name="标题 1 3" xfId="122"/>
    <cellStyle name="标题 2" xfId="123"/>
    <cellStyle name="标题 2 2" xfId="124"/>
    <cellStyle name="标题 2 3" xfId="125"/>
    <cellStyle name="标题 3" xfId="126"/>
    <cellStyle name="标题 3 2" xfId="127"/>
    <cellStyle name="标题 3 3" xfId="128"/>
    <cellStyle name="标题 4" xfId="129"/>
    <cellStyle name="标题 4 2" xfId="130"/>
    <cellStyle name="标题 4 3" xfId="131"/>
    <cellStyle name="标题 5" xfId="132"/>
    <cellStyle name="标题 6" xfId="133"/>
    <cellStyle name="表标题" xfId="134"/>
    <cellStyle name="差" xfId="135"/>
    <cellStyle name="差 2" xfId="136"/>
    <cellStyle name="差 3" xfId="137"/>
    <cellStyle name="差_{FAEA61C0-5D79-F7C6-68D7-A741FC9FDF48}" xfId="138"/>
    <cellStyle name="差_2007年转移支付测算" xfId="139"/>
    <cellStyle name="差_2007年转移支付测算_2013年社保本级专项经费(20130307)" xfId="140"/>
    <cellStyle name="差_2007年转移支付测算_2013申请追加项目(预算汇总）" xfId="141"/>
    <cellStyle name="差_2013年社保本级专项经费(20130307)" xfId="142"/>
    <cellStyle name="差_2013申请追加项目(预算汇总）" xfId="143"/>
    <cellStyle name="差_盘活财政存量资金安排情况表" xfId="144"/>
    <cellStyle name="差_张掖市重点工作重大项目资金建议表（定稿）" xfId="145"/>
    <cellStyle name="常规 17" xfId="146"/>
    <cellStyle name="常规 2" xfId="147"/>
    <cellStyle name="常规 3" xfId="148"/>
    <cellStyle name="常规 4" xfId="149"/>
    <cellStyle name="常规_1999总决算" xfId="150"/>
    <cellStyle name="常规_2014、2015社保基金预决算数据（人代会用）20150119" xfId="151"/>
    <cellStyle name="常规_zxqk01" xfId="152"/>
    <cellStyle name="常规_甘州区2009年预算表" xfId="153"/>
    <cellStyle name="常规_全市代编预算(大口径增10.83)" xfId="154"/>
    <cellStyle name="常规_全市代编预算(地方增10.83)" xfId="155"/>
    <cellStyle name="超级链接" xfId="156"/>
    <cellStyle name="Hyperlink" xfId="157"/>
    <cellStyle name="好" xfId="158"/>
    <cellStyle name="好 2" xfId="159"/>
    <cellStyle name="好 3" xfId="160"/>
    <cellStyle name="好_{FAEA61C0-5D79-F7C6-68D7-A741FC9FDF48}" xfId="161"/>
    <cellStyle name="好_2013年社保本级专项经费(20130307)" xfId="162"/>
    <cellStyle name="好_2013申请追加项目(预算汇总）" xfId="163"/>
    <cellStyle name="好_盘活财政存量资金安排情况表" xfId="164"/>
    <cellStyle name="好_张掖市重点工作重大项目资金建议表（定稿）" xfId="165"/>
    <cellStyle name="后继超级链接" xfId="166"/>
    <cellStyle name="汇总" xfId="167"/>
    <cellStyle name="汇总 2" xfId="168"/>
    <cellStyle name="汇总 3" xfId="169"/>
    <cellStyle name="Currency" xfId="170"/>
    <cellStyle name="Currency [0]" xfId="171"/>
    <cellStyle name="计算" xfId="172"/>
    <cellStyle name="计算 2" xfId="173"/>
    <cellStyle name="计算 3" xfId="174"/>
    <cellStyle name="检查单元格" xfId="175"/>
    <cellStyle name="检查单元格 2" xfId="176"/>
    <cellStyle name="检查单元格 3" xfId="177"/>
    <cellStyle name="解释性文本" xfId="178"/>
    <cellStyle name="解释性文本 2" xfId="179"/>
    <cellStyle name="解释性文本 3" xfId="180"/>
    <cellStyle name="警告文本" xfId="181"/>
    <cellStyle name="警告文本 2" xfId="182"/>
    <cellStyle name="警告文本 3" xfId="183"/>
    <cellStyle name="链接单元格" xfId="184"/>
    <cellStyle name="链接单元格 2" xfId="185"/>
    <cellStyle name="链接单元格 3" xfId="186"/>
    <cellStyle name="普通_97-917" xfId="187"/>
    <cellStyle name="千分位[0]_laroux" xfId="188"/>
    <cellStyle name="千分位_97-917" xfId="189"/>
    <cellStyle name="千位[0]_1" xfId="190"/>
    <cellStyle name="千位_1" xfId="191"/>
    <cellStyle name="Comma" xfId="192"/>
    <cellStyle name="Comma [0]" xfId="193"/>
    <cellStyle name="强调 1" xfId="194"/>
    <cellStyle name="强调 2" xfId="195"/>
    <cellStyle name="强调 3" xfId="196"/>
    <cellStyle name="强调文字颜色 1" xfId="197"/>
    <cellStyle name="强调文字颜色 1 2" xfId="198"/>
    <cellStyle name="强调文字颜色 1 3" xfId="199"/>
    <cellStyle name="强调文字颜色 2" xfId="200"/>
    <cellStyle name="强调文字颜色 2 2" xfId="201"/>
    <cellStyle name="强调文字颜色 2 3" xfId="202"/>
    <cellStyle name="强调文字颜色 3" xfId="203"/>
    <cellStyle name="强调文字颜色 3 2" xfId="204"/>
    <cellStyle name="强调文字颜色 3 3" xfId="205"/>
    <cellStyle name="强调文字颜色 4" xfId="206"/>
    <cellStyle name="强调文字颜色 4 2" xfId="207"/>
    <cellStyle name="强调文字颜色 4 3" xfId="208"/>
    <cellStyle name="强调文字颜色 5" xfId="209"/>
    <cellStyle name="强调文字颜色 5 2" xfId="210"/>
    <cellStyle name="强调文字颜色 5 3" xfId="211"/>
    <cellStyle name="强调文字颜色 6" xfId="212"/>
    <cellStyle name="强调文字颜色 6 2" xfId="213"/>
    <cellStyle name="强调文字颜色 6 3" xfId="214"/>
    <cellStyle name="适中" xfId="215"/>
    <cellStyle name="适中 2" xfId="216"/>
    <cellStyle name="适中 3" xfId="217"/>
    <cellStyle name="输出" xfId="218"/>
    <cellStyle name="输出 2" xfId="219"/>
    <cellStyle name="输出 3" xfId="220"/>
    <cellStyle name="输入" xfId="221"/>
    <cellStyle name="输入 2" xfId="222"/>
    <cellStyle name="输入 3" xfId="223"/>
    <cellStyle name="未定义" xfId="224"/>
    <cellStyle name="样式 1" xfId="225"/>
    <cellStyle name="Followed Hyperlink" xfId="226"/>
    <cellStyle name="注释" xfId="227"/>
    <cellStyle name="注释 2" xfId="228"/>
    <cellStyle name="注释 3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5</v>
      </c>
    </row>
    <row r="4" spans="1:2" ht="14.25">
      <c r="A4" t="s">
        <v>3</v>
      </c>
      <c r="B4">
        <v>8</v>
      </c>
    </row>
    <row r="5" spans="1:2" ht="14.25">
      <c r="A5" t="s">
        <v>4</v>
      </c>
      <c r="B5">
        <v>22</v>
      </c>
    </row>
    <row r="6" spans="1:2" ht="14.25">
      <c r="A6" t="s">
        <v>5</v>
      </c>
      <c r="B6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32.375" style="15" customWidth="1"/>
    <col min="2" max="2" width="11.625" style="15" customWidth="1"/>
    <col min="3" max="3" width="10.875" style="15" customWidth="1"/>
    <col min="4" max="4" width="10.50390625" style="15" customWidth="1"/>
    <col min="5" max="5" width="11.625" style="15" hidden="1" customWidth="1"/>
    <col min="6" max="6" width="9.625" style="15" customWidth="1"/>
    <col min="7" max="16384" width="9.00390625" style="16" customWidth="1"/>
  </cols>
  <sheetData>
    <row r="1" spans="1:6" ht="30" customHeight="1">
      <c r="A1" s="50" t="s">
        <v>89</v>
      </c>
      <c r="B1" s="50"/>
      <c r="C1" s="50"/>
      <c r="D1" s="50"/>
      <c r="E1" s="50"/>
      <c r="F1" s="50"/>
    </row>
    <row r="2" spans="1:6" ht="15" customHeight="1">
      <c r="A2" s="17"/>
      <c r="B2" s="17"/>
      <c r="C2" s="17"/>
      <c r="D2" s="18"/>
      <c r="E2" s="18"/>
      <c r="F2" s="18"/>
    </row>
    <row r="3" spans="1:6" ht="20.25" customHeight="1">
      <c r="A3" s="19"/>
      <c r="B3" s="19"/>
      <c r="C3" s="19"/>
      <c r="D3" s="51" t="s">
        <v>6</v>
      </c>
      <c r="E3" s="51"/>
      <c r="F3" s="51"/>
    </row>
    <row r="4" spans="1:6" ht="35.25" customHeight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</row>
    <row r="5" spans="1:6" ht="18.75" customHeight="1">
      <c r="A5" s="20" t="s">
        <v>13</v>
      </c>
      <c r="B5" s="21">
        <f>SUM(B6,B24)</f>
        <v>405061</v>
      </c>
      <c r="C5" s="21">
        <f>SUM(C6,C24)</f>
        <v>153185</v>
      </c>
      <c r="D5" s="22">
        <f>IF(B5&lt;&gt;0,C5/B5*100,"")</f>
        <v>37.81776078170942</v>
      </c>
      <c r="E5" s="21">
        <f>SUM(E6,E24)</f>
        <v>141957</v>
      </c>
      <c r="F5" s="23">
        <f>IF(E5&lt;&gt;0,C5/E5*100-100,"")</f>
        <v>7.909437364835824</v>
      </c>
    </row>
    <row r="6" spans="1:6" ht="18.75" customHeight="1">
      <c r="A6" s="24" t="s">
        <v>14</v>
      </c>
      <c r="B6" s="44">
        <f>SUM(B7:B23)</f>
        <v>160757</v>
      </c>
      <c r="C6" s="44">
        <f>SUM(C7:C23)</f>
        <v>71825</v>
      </c>
      <c r="D6" s="22">
        <f aca="true" t="shared" si="0" ref="D6:D31">IF(B6&lt;&gt;0,C6/B6*100,"")</f>
        <v>44.67923636295776</v>
      </c>
      <c r="E6" s="44">
        <f>SUM(E7:E23)</f>
        <v>79579</v>
      </c>
      <c r="F6" s="23">
        <f aca="true" t="shared" si="1" ref="F6:F31">IF(E6&lt;&gt;0,C6/E6*100-100,"")</f>
        <v>-9.743776624486358</v>
      </c>
    </row>
    <row r="7" spans="1:6" ht="18.75" customHeight="1">
      <c r="A7" s="26" t="s">
        <v>15</v>
      </c>
      <c r="B7" s="44">
        <v>65896</v>
      </c>
      <c r="C7" s="25">
        <v>27756</v>
      </c>
      <c r="D7" s="22">
        <f t="shared" si="0"/>
        <v>42.12091780988224</v>
      </c>
      <c r="E7" s="25">
        <v>29641</v>
      </c>
      <c r="F7" s="23">
        <f t="shared" si="1"/>
        <v>-6.359434566984916</v>
      </c>
    </row>
    <row r="8" spans="1:6" ht="18.75" customHeight="1">
      <c r="A8" s="28" t="s">
        <v>16</v>
      </c>
      <c r="B8" s="44"/>
      <c r="C8" s="25"/>
      <c r="D8" s="22">
        <f t="shared" si="0"/>
      </c>
      <c r="E8" s="25">
        <v>22</v>
      </c>
      <c r="F8" s="23">
        <f t="shared" si="1"/>
        <v>-100</v>
      </c>
    </row>
    <row r="9" spans="1:6" ht="18.75" customHeight="1">
      <c r="A9" s="28" t="s">
        <v>17</v>
      </c>
      <c r="B9" s="44">
        <v>12135</v>
      </c>
      <c r="C9" s="25">
        <v>5458</v>
      </c>
      <c r="D9" s="22">
        <f t="shared" si="0"/>
        <v>44.97733827770911</v>
      </c>
      <c r="E9" s="25">
        <v>6941</v>
      </c>
      <c r="F9" s="23">
        <f t="shared" si="1"/>
        <v>-21.365797435528023</v>
      </c>
    </row>
    <row r="10" spans="1:6" ht="15.75">
      <c r="A10" s="28" t="s">
        <v>18</v>
      </c>
      <c r="B10" s="44">
        <v>0</v>
      </c>
      <c r="C10" s="25"/>
      <c r="D10" s="22">
        <f t="shared" si="0"/>
      </c>
      <c r="E10" s="25"/>
      <c r="F10" s="23">
        <f t="shared" si="1"/>
      </c>
    </row>
    <row r="11" spans="1:6" ht="18.75" customHeight="1">
      <c r="A11" s="28" t="s">
        <v>19</v>
      </c>
      <c r="B11" s="44">
        <v>3485</v>
      </c>
      <c r="C11" s="25">
        <v>1597</v>
      </c>
      <c r="D11" s="22">
        <f t="shared" si="0"/>
        <v>45.824964131994264</v>
      </c>
      <c r="E11" s="25">
        <v>3395</v>
      </c>
      <c r="F11" s="23">
        <f t="shared" si="1"/>
        <v>-52.960235640648015</v>
      </c>
    </row>
    <row r="12" spans="1:6" ht="18.75" customHeight="1">
      <c r="A12" s="28" t="s">
        <v>20</v>
      </c>
      <c r="B12" s="44">
        <v>4621</v>
      </c>
      <c r="C12" s="45">
        <v>2642</v>
      </c>
      <c r="D12" s="22">
        <f t="shared" si="0"/>
        <v>57.17377191084181</v>
      </c>
      <c r="E12" s="45">
        <v>1823</v>
      </c>
      <c r="F12" s="23">
        <f t="shared" si="1"/>
        <v>44.925946242457485</v>
      </c>
    </row>
    <row r="13" spans="1:6" ht="15.75">
      <c r="A13" s="28" t="s">
        <v>21</v>
      </c>
      <c r="B13" s="44">
        <v>0</v>
      </c>
      <c r="C13" s="45"/>
      <c r="D13" s="22">
        <f t="shared" si="0"/>
      </c>
      <c r="E13" s="45"/>
      <c r="F13" s="23">
        <f t="shared" si="1"/>
      </c>
    </row>
    <row r="14" spans="1:6" ht="18.75" customHeight="1">
      <c r="A14" s="28" t="s">
        <v>22</v>
      </c>
      <c r="B14" s="44">
        <v>11015</v>
      </c>
      <c r="C14" s="45">
        <v>5063</v>
      </c>
      <c r="D14" s="22">
        <f t="shared" si="0"/>
        <v>45.964593735814795</v>
      </c>
      <c r="E14" s="45">
        <v>4980</v>
      </c>
      <c r="F14" s="23">
        <f t="shared" si="1"/>
        <v>1.6666666666666572</v>
      </c>
    </row>
    <row r="15" spans="1:6" ht="18.75" customHeight="1">
      <c r="A15" s="28" t="s">
        <v>23</v>
      </c>
      <c r="B15" s="44">
        <v>10097</v>
      </c>
      <c r="C15" s="45">
        <v>3928</v>
      </c>
      <c r="D15" s="22">
        <f t="shared" si="0"/>
        <v>38.90264434980688</v>
      </c>
      <c r="E15" s="45">
        <v>3978</v>
      </c>
      <c r="F15" s="23">
        <f t="shared" si="1"/>
        <v>-1.2569130216188995</v>
      </c>
    </row>
    <row r="16" spans="1:6" ht="18.75" customHeight="1">
      <c r="A16" s="28" t="s">
        <v>24</v>
      </c>
      <c r="B16" s="44">
        <v>2395</v>
      </c>
      <c r="C16" s="45">
        <v>1473</v>
      </c>
      <c r="D16" s="22">
        <f t="shared" si="0"/>
        <v>61.503131524008346</v>
      </c>
      <c r="E16" s="45">
        <v>1562</v>
      </c>
      <c r="F16" s="23">
        <f t="shared" si="1"/>
        <v>-5.697823303457099</v>
      </c>
    </row>
    <row r="17" spans="1:6" ht="18.75" customHeight="1">
      <c r="A17" s="28" t="s">
        <v>25</v>
      </c>
      <c r="B17" s="44">
        <v>11746</v>
      </c>
      <c r="C17" s="45">
        <v>5637</v>
      </c>
      <c r="D17" s="22">
        <f t="shared" si="0"/>
        <v>47.99080538055509</v>
      </c>
      <c r="E17" s="45">
        <v>5637</v>
      </c>
      <c r="F17" s="23">
        <f t="shared" si="1"/>
        <v>0</v>
      </c>
    </row>
    <row r="18" spans="1:6" ht="18.75" customHeight="1">
      <c r="A18" s="28" t="s">
        <v>26</v>
      </c>
      <c r="B18" s="44">
        <v>18786</v>
      </c>
      <c r="C18" s="45">
        <v>7334</v>
      </c>
      <c r="D18" s="22">
        <f t="shared" si="0"/>
        <v>39.03971042265517</v>
      </c>
      <c r="E18" s="45">
        <v>12737</v>
      </c>
      <c r="F18" s="23">
        <f t="shared" si="1"/>
        <v>-42.41972206956112</v>
      </c>
    </row>
    <row r="19" spans="1:6" ht="18.75" customHeight="1">
      <c r="A19" s="26" t="s">
        <v>27</v>
      </c>
      <c r="B19" s="44">
        <v>7898</v>
      </c>
      <c r="C19" s="45">
        <v>4729</v>
      </c>
      <c r="D19" s="22">
        <f t="shared" si="0"/>
        <v>59.875917953912385</v>
      </c>
      <c r="E19" s="45">
        <v>4622</v>
      </c>
      <c r="F19" s="23">
        <f t="shared" si="1"/>
        <v>2.315015144958892</v>
      </c>
    </row>
    <row r="20" spans="1:6" ht="18.75" customHeight="1">
      <c r="A20" s="26" t="s">
        <v>28</v>
      </c>
      <c r="B20" s="44">
        <v>2205</v>
      </c>
      <c r="C20" s="46">
        <v>1918</v>
      </c>
      <c r="D20" s="22">
        <f t="shared" si="0"/>
        <v>86.98412698412699</v>
      </c>
      <c r="E20" s="46">
        <v>333</v>
      </c>
      <c r="F20" s="23">
        <f t="shared" si="1"/>
        <v>475.975975975976</v>
      </c>
    </row>
    <row r="21" spans="1:6" ht="18.75" customHeight="1">
      <c r="A21" s="26" t="s">
        <v>29</v>
      </c>
      <c r="B21" s="44">
        <v>9600</v>
      </c>
      <c r="C21" s="46">
        <v>4050</v>
      </c>
      <c r="D21" s="22">
        <f t="shared" si="0"/>
        <v>42.1875</v>
      </c>
      <c r="E21" s="46">
        <v>3819</v>
      </c>
      <c r="F21" s="23">
        <f t="shared" si="1"/>
        <v>6.048703849175169</v>
      </c>
    </row>
    <row r="22" spans="1:6" ht="18.75" customHeight="1">
      <c r="A22" s="26" t="s">
        <v>30</v>
      </c>
      <c r="B22" s="44">
        <v>878</v>
      </c>
      <c r="C22" s="46">
        <v>205</v>
      </c>
      <c r="D22" s="22">
        <f t="shared" si="0"/>
        <v>23.34851936218679</v>
      </c>
      <c r="E22" s="46">
        <v>89</v>
      </c>
      <c r="F22" s="23">
        <f t="shared" si="1"/>
        <v>130.3370786516854</v>
      </c>
    </row>
    <row r="23" spans="1:6" ht="18.75" customHeight="1">
      <c r="A23" s="26" t="s">
        <v>31</v>
      </c>
      <c r="B23" s="44"/>
      <c r="C23" s="46">
        <v>35</v>
      </c>
      <c r="D23" s="22">
        <f t="shared" si="0"/>
      </c>
      <c r="E23" s="46">
        <v>0</v>
      </c>
      <c r="F23" s="23">
        <f t="shared" si="1"/>
      </c>
    </row>
    <row r="24" spans="1:6" ht="18.75" customHeight="1">
      <c r="A24" s="36" t="s">
        <v>32</v>
      </c>
      <c r="B24" s="44">
        <f>SUM(B25:B31)</f>
        <v>244304</v>
      </c>
      <c r="C24" s="47">
        <f>SUM(C25:C31)</f>
        <v>81360</v>
      </c>
      <c r="D24" s="22">
        <f t="shared" si="0"/>
        <v>33.302770318946884</v>
      </c>
      <c r="E24" s="47">
        <f>SUM(E25:E31)</f>
        <v>62378</v>
      </c>
      <c r="F24" s="23">
        <f t="shared" si="1"/>
        <v>30.43060053223894</v>
      </c>
    </row>
    <row r="25" spans="1:6" ht="18.75" customHeight="1">
      <c r="A25" s="26" t="s">
        <v>33</v>
      </c>
      <c r="B25" s="44">
        <v>132128</v>
      </c>
      <c r="C25" s="46">
        <v>17867</v>
      </c>
      <c r="D25" s="22">
        <f t="shared" si="0"/>
        <v>13.522493339791716</v>
      </c>
      <c r="E25" s="46">
        <v>9523</v>
      </c>
      <c r="F25" s="23">
        <f t="shared" si="1"/>
        <v>87.61944765305051</v>
      </c>
    </row>
    <row r="26" spans="1:6" ht="18.75" customHeight="1">
      <c r="A26" s="28" t="s">
        <v>34</v>
      </c>
      <c r="B26" s="44">
        <v>46337</v>
      </c>
      <c r="C26" s="46">
        <v>17257</v>
      </c>
      <c r="D26" s="22">
        <f t="shared" si="0"/>
        <v>37.242376502578935</v>
      </c>
      <c r="E26" s="46">
        <v>15679</v>
      </c>
      <c r="F26" s="23">
        <f t="shared" si="1"/>
        <v>10.064417373556992</v>
      </c>
    </row>
    <row r="27" spans="1:6" ht="18.75" customHeight="1">
      <c r="A27" s="26" t="s">
        <v>35</v>
      </c>
      <c r="B27" s="44">
        <v>17075</v>
      </c>
      <c r="C27" s="45">
        <v>9005</v>
      </c>
      <c r="D27" s="22">
        <f t="shared" si="0"/>
        <v>52.73792093704246</v>
      </c>
      <c r="E27" s="45">
        <v>8228</v>
      </c>
      <c r="F27" s="23">
        <f t="shared" si="1"/>
        <v>9.443364122508498</v>
      </c>
    </row>
    <row r="28" spans="1:6" ht="18.75" customHeight="1">
      <c r="A28" s="26" t="s">
        <v>36</v>
      </c>
      <c r="B28" s="44"/>
      <c r="C28" s="45">
        <v>2276</v>
      </c>
      <c r="D28" s="22">
        <f t="shared" si="0"/>
      </c>
      <c r="E28" s="45">
        <v>1796</v>
      </c>
      <c r="F28" s="23">
        <f t="shared" si="1"/>
        <v>26.72605790645879</v>
      </c>
    </row>
    <row r="29" spans="1:6" ht="18.75" customHeight="1">
      <c r="A29" s="26" t="s">
        <v>37</v>
      </c>
      <c r="B29" s="44">
        <v>34938</v>
      </c>
      <c r="C29" s="45">
        <v>25659</v>
      </c>
      <c r="D29" s="22">
        <f t="shared" si="0"/>
        <v>73.44152498712005</v>
      </c>
      <c r="E29" s="45">
        <v>15819</v>
      </c>
      <c r="F29" s="23">
        <f t="shared" si="1"/>
        <v>62.20367912004551</v>
      </c>
    </row>
    <row r="30" spans="1:6" ht="18.75" customHeight="1">
      <c r="A30" s="43" t="s">
        <v>38</v>
      </c>
      <c r="B30" s="44">
        <v>3636</v>
      </c>
      <c r="C30" s="21">
        <v>2347</v>
      </c>
      <c r="D30" s="22">
        <f t="shared" si="0"/>
        <v>64.54895489548956</v>
      </c>
      <c r="E30" s="21">
        <v>2399</v>
      </c>
      <c r="F30" s="23">
        <f t="shared" si="1"/>
        <v>-2.167569820758658</v>
      </c>
    </row>
    <row r="31" spans="1:6" ht="18.75" customHeight="1">
      <c r="A31" s="26" t="s">
        <v>39</v>
      </c>
      <c r="B31" s="44">
        <v>10190</v>
      </c>
      <c r="C31" s="21">
        <v>6949</v>
      </c>
      <c r="D31" s="22">
        <f t="shared" si="0"/>
        <v>68.19430814524043</v>
      </c>
      <c r="E31" s="21">
        <v>8934</v>
      </c>
      <c r="F31" s="23">
        <f t="shared" si="1"/>
        <v>-22.21849115737632</v>
      </c>
    </row>
  </sheetData>
  <sheetProtection/>
  <mergeCells count="2">
    <mergeCell ref="A1:F1"/>
    <mergeCell ref="D3:F3"/>
  </mergeCells>
  <printOptions horizontalCentered="1"/>
  <pageMargins left="0.7874015748031497" right="0.7874015748031497" top="0.984251968503937" bottom="0.35433070866141736" header="0.3937007874015748" footer="0.2362204724409449"/>
  <pageSetup errors="blank" firstPageNumber="49" useFirstPageNumber="1" horizontalDpi="600" verticalDpi="600" orientation="portrait" paperSize="9" r:id="rId1"/>
  <headerFooter alignWithMargins="0">
    <oddHeader>&amp;L&amp;"宋体,加粗"&amp;10 2019年上半年财政预算执行情况附表一: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32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32.125" style="15" customWidth="1"/>
    <col min="2" max="2" width="11.625" style="15" customWidth="1"/>
    <col min="3" max="3" width="10.875" style="15" customWidth="1"/>
    <col min="4" max="4" width="10.50390625" style="15" customWidth="1"/>
    <col min="5" max="5" width="11.625" style="15" hidden="1" customWidth="1"/>
    <col min="6" max="6" width="9.875" style="15" customWidth="1"/>
    <col min="7" max="16384" width="9.00390625" style="16" customWidth="1"/>
  </cols>
  <sheetData>
    <row r="1" spans="1:6" ht="30" customHeight="1">
      <c r="A1" s="52" t="s">
        <v>90</v>
      </c>
      <c r="B1" s="52"/>
      <c r="C1" s="52"/>
      <c r="D1" s="52"/>
      <c r="E1" s="52"/>
      <c r="F1" s="52"/>
    </row>
    <row r="2" spans="1:6" ht="21.75" customHeight="1">
      <c r="A2" s="17"/>
      <c r="B2" s="17"/>
      <c r="C2" s="17"/>
      <c r="D2" s="18"/>
      <c r="E2" s="18"/>
      <c r="F2" s="18"/>
    </row>
    <row r="3" spans="1:6" ht="20.25" customHeight="1">
      <c r="A3" s="19"/>
      <c r="B3" s="19"/>
      <c r="C3" s="19"/>
      <c r="D3" s="51" t="s">
        <v>6</v>
      </c>
      <c r="E3" s="51"/>
      <c r="F3" s="51"/>
    </row>
    <row r="4" spans="1:6" ht="35.25" customHeight="1">
      <c r="A4" s="12" t="s">
        <v>7</v>
      </c>
      <c r="B4" s="12" t="s">
        <v>8</v>
      </c>
      <c r="C4" s="12" t="s">
        <v>40</v>
      </c>
      <c r="D4" s="12" t="s">
        <v>10</v>
      </c>
      <c r="E4" s="12" t="s">
        <v>11</v>
      </c>
      <c r="F4" s="12" t="s">
        <v>12</v>
      </c>
    </row>
    <row r="5" spans="1:6" ht="18.75" customHeight="1">
      <c r="A5" s="20" t="s">
        <v>13</v>
      </c>
      <c r="B5" s="41">
        <f>SUM(B6,B25)</f>
        <v>615139</v>
      </c>
      <c r="C5" s="41">
        <f>SUM(C6,C25)</f>
        <v>287212</v>
      </c>
      <c r="D5" s="22">
        <f>IF(B5&lt;&gt;0,C5/B5*100,"")</f>
        <v>46.69058537988975</v>
      </c>
      <c r="E5" s="41">
        <f>SUM(E6,E25)</f>
        <v>309938</v>
      </c>
      <c r="F5" s="23">
        <f>IF(E5&lt;&gt;0,C5/E5*100-100,"")</f>
        <v>-7.3324342287812385</v>
      </c>
    </row>
    <row r="6" spans="1:6" ht="18.75" customHeight="1">
      <c r="A6" s="24" t="s">
        <v>14</v>
      </c>
      <c r="B6" s="41">
        <f>SUM(B7:B24)</f>
        <v>366864</v>
      </c>
      <c r="C6" s="41">
        <f>SUM(C7:C24)</f>
        <v>166655</v>
      </c>
      <c r="D6" s="22">
        <f aca="true" t="shared" si="0" ref="D6:D32">IF(B6&lt;&gt;0,C6/B6*100,"")</f>
        <v>45.42691569627982</v>
      </c>
      <c r="E6" s="41">
        <f>SUM(E7:E24)</f>
        <v>192285</v>
      </c>
      <c r="F6" s="23">
        <f aca="true" t="shared" si="1" ref="F6:F32">IF(E6&lt;&gt;0,C6/E6*100-100,"")</f>
        <v>-13.329172842395394</v>
      </c>
    </row>
    <row r="7" spans="1:6" ht="18.75" customHeight="1">
      <c r="A7" s="26" t="s">
        <v>15</v>
      </c>
      <c r="B7" s="41">
        <v>188111</v>
      </c>
      <c r="C7" s="41">
        <v>85621</v>
      </c>
      <c r="D7" s="22">
        <f t="shared" si="0"/>
        <v>45.5162111731903</v>
      </c>
      <c r="E7" s="41">
        <v>92436</v>
      </c>
      <c r="F7" s="23">
        <f t="shared" si="1"/>
        <v>-7.37266865723312</v>
      </c>
    </row>
    <row r="8" spans="1:6" ht="18.75" customHeight="1">
      <c r="A8" s="28" t="s">
        <v>41</v>
      </c>
      <c r="B8" s="41">
        <v>13120</v>
      </c>
      <c r="C8" s="41">
        <v>6121</v>
      </c>
      <c r="D8" s="22">
        <f t="shared" si="0"/>
        <v>46.65396341463415</v>
      </c>
      <c r="E8" s="41">
        <v>6669</v>
      </c>
      <c r="F8" s="23">
        <f t="shared" si="1"/>
        <v>-8.217124006597686</v>
      </c>
    </row>
    <row r="9" spans="1:6" ht="18.75" customHeight="1">
      <c r="A9" s="28" t="s">
        <v>16</v>
      </c>
      <c r="B9" s="41"/>
      <c r="C9" s="41"/>
      <c r="D9" s="22">
        <f t="shared" si="0"/>
      </c>
      <c r="E9" s="41">
        <v>69</v>
      </c>
      <c r="F9" s="23">
        <f t="shared" si="1"/>
        <v>-100</v>
      </c>
    </row>
    <row r="10" spans="1:6" ht="18.75" customHeight="1">
      <c r="A10" s="28" t="s">
        <v>17</v>
      </c>
      <c r="B10" s="41">
        <v>60045</v>
      </c>
      <c r="C10" s="41">
        <v>27286</v>
      </c>
      <c r="D10" s="22">
        <f t="shared" si="0"/>
        <v>45.44258472812058</v>
      </c>
      <c r="E10" s="41">
        <v>34703</v>
      </c>
      <c r="F10" s="23">
        <f t="shared" si="1"/>
        <v>-21.372791977638812</v>
      </c>
    </row>
    <row r="11" spans="1:6" ht="18.75" customHeight="1" hidden="1">
      <c r="A11" s="28" t="s">
        <v>18</v>
      </c>
      <c r="B11" s="41">
        <v>0</v>
      </c>
      <c r="C11" s="41">
        <v>0</v>
      </c>
      <c r="D11" s="22">
        <f t="shared" si="0"/>
      </c>
      <c r="E11" s="41">
        <v>0</v>
      </c>
      <c r="F11" s="23">
        <f t="shared" si="1"/>
      </c>
    </row>
    <row r="12" spans="1:6" ht="18.75" customHeight="1">
      <c r="A12" s="28" t="s">
        <v>19</v>
      </c>
      <c r="B12" s="41">
        <v>24115</v>
      </c>
      <c r="C12" s="41">
        <v>7985</v>
      </c>
      <c r="D12" s="22">
        <f t="shared" si="0"/>
        <v>33.11217084801991</v>
      </c>
      <c r="E12" s="41">
        <v>16975</v>
      </c>
      <c r="F12" s="23">
        <f t="shared" si="1"/>
        <v>-52.960235640648015</v>
      </c>
    </row>
    <row r="13" spans="1:6" ht="18.75" customHeight="1">
      <c r="A13" s="28" t="s">
        <v>20</v>
      </c>
      <c r="B13" s="41">
        <v>9288</v>
      </c>
      <c r="C13" s="41">
        <v>5277</v>
      </c>
      <c r="D13" s="22">
        <f t="shared" si="0"/>
        <v>56.81524547803618</v>
      </c>
      <c r="E13" s="41">
        <v>3644</v>
      </c>
      <c r="F13" s="23">
        <f t="shared" si="1"/>
        <v>44.813391877058166</v>
      </c>
    </row>
    <row r="14" spans="1:6" ht="18.75" customHeight="1" hidden="1">
      <c r="A14" s="28" t="s">
        <v>21</v>
      </c>
      <c r="B14" s="41">
        <v>0</v>
      </c>
      <c r="C14" s="41">
        <v>0</v>
      </c>
      <c r="D14" s="22">
        <f t="shared" si="0"/>
      </c>
      <c r="E14" s="41">
        <v>0</v>
      </c>
      <c r="F14" s="23">
        <f t="shared" si="1"/>
      </c>
    </row>
    <row r="15" spans="1:6" ht="18.75" customHeight="1">
      <c r="A15" s="28" t="s">
        <v>22</v>
      </c>
      <c r="B15" s="41">
        <v>10823</v>
      </c>
      <c r="C15" s="41">
        <v>5063</v>
      </c>
      <c r="D15" s="22">
        <f t="shared" si="0"/>
        <v>46.78000554374942</v>
      </c>
      <c r="E15" s="41">
        <v>4980</v>
      </c>
      <c r="F15" s="23">
        <f t="shared" si="1"/>
        <v>1.6666666666666572</v>
      </c>
    </row>
    <row r="16" spans="1:6" ht="18.75" customHeight="1">
      <c r="A16" s="28" t="s">
        <v>23</v>
      </c>
      <c r="B16" s="41">
        <v>8489</v>
      </c>
      <c r="C16" s="41">
        <v>3928</v>
      </c>
      <c r="D16" s="22">
        <f t="shared" si="0"/>
        <v>46.271645659088236</v>
      </c>
      <c r="E16" s="41">
        <v>3978</v>
      </c>
      <c r="F16" s="23">
        <f t="shared" si="1"/>
        <v>-1.2569130216188995</v>
      </c>
    </row>
    <row r="17" spans="1:6" ht="18.75" customHeight="1">
      <c r="A17" s="28" t="s">
        <v>24</v>
      </c>
      <c r="B17" s="41">
        <v>3022</v>
      </c>
      <c r="C17" s="41">
        <v>1473</v>
      </c>
      <c r="D17" s="22">
        <f t="shared" si="0"/>
        <v>48.74255459960291</v>
      </c>
      <c r="E17" s="41">
        <v>1562</v>
      </c>
      <c r="F17" s="23">
        <f t="shared" si="1"/>
        <v>-5.697823303457099</v>
      </c>
    </row>
    <row r="18" spans="1:6" ht="18.75" customHeight="1">
      <c r="A18" s="28" t="s">
        <v>25</v>
      </c>
      <c r="B18" s="41">
        <v>8646</v>
      </c>
      <c r="C18" s="41">
        <v>5562</v>
      </c>
      <c r="D18" s="22">
        <f t="shared" si="0"/>
        <v>64.33032616238722</v>
      </c>
      <c r="E18" s="41">
        <v>5638</v>
      </c>
      <c r="F18" s="23">
        <f t="shared" si="1"/>
        <v>-1.3479957431713387</v>
      </c>
    </row>
    <row r="19" spans="1:6" ht="18.75" customHeight="1">
      <c r="A19" s="28" t="s">
        <v>26</v>
      </c>
      <c r="B19" s="41">
        <v>20873</v>
      </c>
      <c r="C19" s="41">
        <v>7334</v>
      </c>
      <c r="D19" s="22">
        <f t="shared" si="0"/>
        <v>35.1363004838787</v>
      </c>
      <c r="E19" s="41">
        <v>12737</v>
      </c>
      <c r="F19" s="23">
        <f t="shared" si="1"/>
        <v>-42.41972206956112</v>
      </c>
    </row>
    <row r="20" spans="1:6" ht="18.75" customHeight="1">
      <c r="A20" s="26" t="s">
        <v>27</v>
      </c>
      <c r="B20" s="41">
        <v>8533</v>
      </c>
      <c r="C20" s="41">
        <v>4729</v>
      </c>
      <c r="D20" s="22">
        <f t="shared" si="0"/>
        <v>55.42013359896871</v>
      </c>
      <c r="E20" s="41">
        <v>4622</v>
      </c>
      <c r="F20" s="23">
        <f t="shared" si="1"/>
        <v>2.315015144958892</v>
      </c>
    </row>
    <row r="21" spans="1:6" ht="18.75" customHeight="1">
      <c r="A21" s="26" t="s">
        <v>28</v>
      </c>
      <c r="B21" s="41">
        <v>1166</v>
      </c>
      <c r="C21" s="41">
        <v>1918</v>
      </c>
      <c r="D21" s="22">
        <f t="shared" si="0"/>
        <v>164.49399656946827</v>
      </c>
      <c r="E21" s="41">
        <v>333</v>
      </c>
      <c r="F21" s="23">
        <f t="shared" si="1"/>
        <v>475.975975975976</v>
      </c>
    </row>
    <row r="22" spans="1:6" ht="18.75" customHeight="1">
      <c r="A22" s="26" t="s">
        <v>29</v>
      </c>
      <c r="B22" s="41">
        <v>9600</v>
      </c>
      <c r="C22" s="41">
        <v>4050</v>
      </c>
      <c r="D22" s="22">
        <f t="shared" si="0"/>
        <v>42.1875</v>
      </c>
      <c r="E22" s="41">
        <v>3819</v>
      </c>
      <c r="F22" s="23">
        <f t="shared" si="1"/>
        <v>6.048703849175169</v>
      </c>
    </row>
    <row r="23" spans="1:6" ht="18.75" customHeight="1">
      <c r="A23" s="26" t="s">
        <v>30</v>
      </c>
      <c r="B23" s="41">
        <v>983</v>
      </c>
      <c r="C23" s="41">
        <v>273</v>
      </c>
      <c r="D23" s="22">
        <f t="shared" si="0"/>
        <v>27.77212614445575</v>
      </c>
      <c r="E23" s="41">
        <v>120</v>
      </c>
      <c r="F23" s="23">
        <f t="shared" si="1"/>
        <v>127.5</v>
      </c>
    </row>
    <row r="24" spans="1:6" ht="18.75" customHeight="1">
      <c r="A24" s="26" t="s">
        <v>31</v>
      </c>
      <c r="B24" s="41">
        <v>50</v>
      </c>
      <c r="C24" s="41">
        <v>35</v>
      </c>
      <c r="D24" s="22">
        <f t="shared" si="0"/>
        <v>70</v>
      </c>
      <c r="E24" s="41">
        <v>0</v>
      </c>
      <c r="F24" s="23">
        <f t="shared" si="1"/>
      </c>
    </row>
    <row r="25" spans="1:6" ht="18.75" customHeight="1">
      <c r="A25" s="36" t="s">
        <v>32</v>
      </c>
      <c r="B25" s="41">
        <f>SUM(B26:B32)</f>
        <v>248275</v>
      </c>
      <c r="C25" s="41">
        <f>SUM(C26:C32)</f>
        <v>120557</v>
      </c>
      <c r="D25" s="22">
        <f t="shared" si="0"/>
        <v>48.55784915919847</v>
      </c>
      <c r="E25" s="41">
        <f>SUM(E26:E32)</f>
        <v>117653</v>
      </c>
      <c r="F25" s="23">
        <f t="shared" si="1"/>
        <v>2.468275352094736</v>
      </c>
    </row>
    <row r="26" spans="1:6" ht="18.75" customHeight="1">
      <c r="A26" s="26" t="s">
        <v>33</v>
      </c>
      <c r="B26" s="41">
        <v>21892</v>
      </c>
      <c r="C26" s="41">
        <v>17867</v>
      </c>
      <c r="D26" s="22">
        <f t="shared" si="0"/>
        <v>81.6142883245021</v>
      </c>
      <c r="E26" s="41">
        <v>10082</v>
      </c>
      <c r="F26" s="23">
        <f t="shared" si="1"/>
        <v>77.21682205911526</v>
      </c>
    </row>
    <row r="27" spans="1:6" ht="18.75" customHeight="1">
      <c r="A27" s="28" t="s">
        <v>34</v>
      </c>
      <c r="B27" s="41">
        <v>33869</v>
      </c>
      <c r="C27" s="41">
        <v>18620</v>
      </c>
      <c r="D27" s="22">
        <f t="shared" si="0"/>
        <v>54.97652720777112</v>
      </c>
      <c r="E27" s="41">
        <v>15679</v>
      </c>
      <c r="F27" s="23">
        <f t="shared" si="1"/>
        <v>18.757573824861268</v>
      </c>
    </row>
    <row r="28" spans="1:6" ht="18.75" customHeight="1">
      <c r="A28" s="26" t="s">
        <v>35</v>
      </c>
      <c r="B28" s="41">
        <v>16092</v>
      </c>
      <c r="C28" s="41">
        <v>9005</v>
      </c>
      <c r="D28" s="22">
        <f t="shared" si="0"/>
        <v>55.959482972905796</v>
      </c>
      <c r="E28" s="41">
        <v>8228</v>
      </c>
      <c r="F28" s="23">
        <f t="shared" si="1"/>
        <v>9.443364122508498</v>
      </c>
    </row>
    <row r="29" spans="1:6" ht="18.75" customHeight="1">
      <c r="A29" s="26" t="s">
        <v>36</v>
      </c>
      <c r="B29" s="41">
        <v>3800</v>
      </c>
      <c r="C29" s="41">
        <v>2276</v>
      </c>
      <c r="D29" s="22">
        <f t="shared" si="0"/>
        <v>59.89473684210527</v>
      </c>
      <c r="E29" s="41">
        <v>1832</v>
      </c>
      <c r="F29" s="23">
        <f t="shared" si="1"/>
        <v>24.235807860262</v>
      </c>
    </row>
    <row r="30" spans="1:6" ht="18.75" customHeight="1">
      <c r="A30" s="26" t="s">
        <v>37</v>
      </c>
      <c r="B30" s="41">
        <v>35084</v>
      </c>
      <c r="C30" s="41">
        <v>25659</v>
      </c>
      <c r="D30" s="22">
        <f t="shared" si="0"/>
        <v>73.135902405655</v>
      </c>
      <c r="E30" s="41">
        <v>15819</v>
      </c>
      <c r="F30" s="23">
        <f t="shared" si="1"/>
        <v>62.20367912004551</v>
      </c>
    </row>
    <row r="31" spans="1:6" ht="18.75" customHeight="1">
      <c r="A31" s="43" t="s">
        <v>38</v>
      </c>
      <c r="B31" s="41">
        <v>13920</v>
      </c>
      <c r="C31" s="41">
        <v>9311</v>
      </c>
      <c r="D31" s="22">
        <f t="shared" si="0"/>
        <v>66.88936781609195</v>
      </c>
      <c r="E31" s="41">
        <v>11333</v>
      </c>
      <c r="F31" s="23">
        <f t="shared" si="1"/>
        <v>-17.841701226506657</v>
      </c>
    </row>
    <row r="32" spans="1:6" ht="18.75" customHeight="1">
      <c r="A32" s="26" t="s">
        <v>42</v>
      </c>
      <c r="B32" s="41">
        <v>123618</v>
      </c>
      <c r="C32" s="41">
        <v>37819</v>
      </c>
      <c r="D32" s="22">
        <f t="shared" si="0"/>
        <v>30.59344108463169</v>
      </c>
      <c r="E32" s="41">
        <v>54680</v>
      </c>
      <c r="F32" s="23">
        <f t="shared" si="1"/>
        <v>-30.83577176298465</v>
      </c>
    </row>
  </sheetData>
  <sheetProtection/>
  <mergeCells count="2">
    <mergeCell ref="A1:F1"/>
    <mergeCell ref="D3:F3"/>
  </mergeCells>
  <printOptions horizontalCentered="1"/>
  <pageMargins left="0.7874015748031497" right="0.7874015748031497" top="0.984251968503937" bottom="0.35433070866141736" header="0.3937007874015748" footer="0.2362204724409449"/>
  <pageSetup errors="blank" firstPageNumber="50" useFirstPageNumber="1" horizontalDpi="600" verticalDpi="600" orientation="portrait" paperSize="9" r:id="rId1"/>
  <headerFooter alignWithMargins="0">
    <oddHeader>&amp;L&amp;"宋体,加粗"&amp;10 2019年上半年财政预算执行情况附表二: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28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27.75390625" style="15" customWidth="1"/>
    <col min="2" max="2" width="11.625" style="15" customWidth="1"/>
    <col min="3" max="3" width="11.375" style="15" customWidth="1"/>
    <col min="4" max="4" width="11.625" style="15" customWidth="1"/>
    <col min="5" max="5" width="11.625" style="15" hidden="1" customWidth="1"/>
    <col min="6" max="6" width="11.625" style="15" customWidth="1"/>
    <col min="7" max="16384" width="9.00390625" style="16" customWidth="1"/>
  </cols>
  <sheetData>
    <row r="1" spans="1:6" ht="30" customHeight="1">
      <c r="A1" s="52" t="s">
        <v>91</v>
      </c>
      <c r="B1" s="52"/>
      <c r="C1" s="52"/>
      <c r="D1" s="52"/>
      <c r="E1" s="52"/>
      <c r="F1" s="52"/>
    </row>
    <row r="2" spans="1:6" ht="18.75" customHeight="1">
      <c r="A2" s="17"/>
      <c r="B2" s="17"/>
      <c r="C2" s="17"/>
      <c r="D2" s="18"/>
      <c r="E2" s="18"/>
      <c r="F2" s="18"/>
    </row>
    <row r="3" spans="1:6" ht="20.25" customHeight="1">
      <c r="A3" s="19"/>
      <c r="B3" s="19"/>
      <c r="C3" s="19"/>
      <c r="D3" s="51" t="s">
        <v>6</v>
      </c>
      <c r="E3" s="51"/>
      <c r="F3" s="51"/>
    </row>
    <row r="4" spans="1:6" ht="36" customHeight="1">
      <c r="A4" s="12" t="s">
        <v>7</v>
      </c>
      <c r="B4" s="12" t="s">
        <v>43</v>
      </c>
      <c r="C4" s="12" t="s">
        <v>40</v>
      </c>
      <c r="D4" s="12" t="s">
        <v>10</v>
      </c>
      <c r="E4" s="12" t="s">
        <v>11</v>
      </c>
      <c r="F4" s="12" t="s">
        <v>12</v>
      </c>
    </row>
    <row r="5" spans="1:6" ht="20.25" customHeight="1">
      <c r="A5" s="20" t="s">
        <v>44</v>
      </c>
      <c r="B5" s="41">
        <f>+B6+B28</f>
        <v>1827914</v>
      </c>
      <c r="C5" s="41">
        <f>+C6+C28</f>
        <v>1164207</v>
      </c>
      <c r="D5" s="22">
        <f>IF(B5&lt;&gt;0,C5/B5*100,"")</f>
        <v>63.690469026442166</v>
      </c>
      <c r="E5" s="41">
        <f>+E6+E27</f>
        <v>938614</v>
      </c>
      <c r="F5" s="23">
        <f>IF(E5&lt;&gt;0,C5/E5*100-100,"")</f>
        <v>24.034693707956635</v>
      </c>
    </row>
    <row r="6" spans="1:6" ht="21.75" customHeight="1">
      <c r="A6" s="24" t="s">
        <v>45</v>
      </c>
      <c r="B6" s="41">
        <f>SUM(B7:B27)</f>
        <v>1371203</v>
      </c>
      <c r="C6" s="41">
        <f>SUM(C7:C27)</f>
        <v>946697</v>
      </c>
      <c r="D6" s="23">
        <f aca="true" t="shared" si="0" ref="D6:D28">IF(B6&lt;&gt;0,C6/B6*100,"")</f>
        <v>69.04134544629788</v>
      </c>
      <c r="E6" s="41">
        <f>SUM(E7:E26)</f>
        <v>846834</v>
      </c>
      <c r="F6" s="23">
        <f aca="true" t="shared" si="1" ref="F6:F28">IF(E6&lt;&gt;0,C6/E6*100-100,"")</f>
        <v>11.792511873637565</v>
      </c>
    </row>
    <row r="7" spans="1:6" ht="21.75" customHeight="1">
      <c r="A7" s="26" t="s">
        <v>46</v>
      </c>
      <c r="B7" s="41">
        <v>141992</v>
      </c>
      <c r="C7" s="41">
        <v>98943</v>
      </c>
      <c r="D7" s="23">
        <f t="shared" si="0"/>
        <v>69.6820947659023</v>
      </c>
      <c r="E7" s="41">
        <v>77775</v>
      </c>
      <c r="F7" s="23">
        <f t="shared" si="1"/>
        <v>27.21697203471554</v>
      </c>
    </row>
    <row r="8" spans="1:6" ht="21.75" customHeight="1" hidden="1">
      <c r="A8" s="28" t="s">
        <v>47</v>
      </c>
      <c r="B8" s="41"/>
      <c r="C8" s="41">
        <v>0</v>
      </c>
      <c r="D8" s="23">
        <f t="shared" si="0"/>
      </c>
      <c r="E8" s="41">
        <v>0</v>
      </c>
      <c r="F8" s="23">
        <f t="shared" si="1"/>
      </c>
    </row>
    <row r="9" spans="1:6" ht="21.75" customHeight="1">
      <c r="A9" s="28" t="s">
        <v>48</v>
      </c>
      <c r="B9" s="41">
        <v>793</v>
      </c>
      <c r="C9" s="41">
        <v>368</v>
      </c>
      <c r="D9" s="23">
        <f t="shared" si="0"/>
        <v>46.406052963430014</v>
      </c>
      <c r="E9" s="41">
        <v>309</v>
      </c>
      <c r="F9" s="23">
        <f t="shared" si="1"/>
        <v>19.093851132686098</v>
      </c>
    </row>
    <row r="10" spans="1:6" ht="21.75" customHeight="1">
      <c r="A10" s="28" t="s">
        <v>49</v>
      </c>
      <c r="B10" s="41">
        <v>43539</v>
      </c>
      <c r="C10" s="41">
        <v>28881</v>
      </c>
      <c r="D10" s="23">
        <f t="shared" si="0"/>
        <v>66.33363191621305</v>
      </c>
      <c r="E10" s="41">
        <v>27236</v>
      </c>
      <c r="F10" s="23">
        <f t="shared" si="1"/>
        <v>6.039800264356003</v>
      </c>
    </row>
    <row r="11" spans="1:6" ht="21.75" customHeight="1">
      <c r="A11" s="28" t="s">
        <v>50</v>
      </c>
      <c r="B11" s="41">
        <v>236209</v>
      </c>
      <c r="C11" s="41">
        <v>172751</v>
      </c>
      <c r="D11" s="23">
        <f t="shared" si="0"/>
        <v>73.13480858053673</v>
      </c>
      <c r="E11" s="41">
        <v>135554</v>
      </c>
      <c r="F11" s="23">
        <f t="shared" si="1"/>
        <v>27.440724729628045</v>
      </c>
    </row>
    <row r="12" spans="1:6" ht="21.75" customHeight="1">
      <c r="A12" s="28" t="s">
        <v>51</v>
      </c>
      <c r="B12" s="41">
        <v>9051</v>
      </c>
      <c r="C12" s="41">
        <v>6398</v>
      </c>
      <c r="D12" s="23">
        <f t="shared" si="0"/>
        <v>70.68832173240526</v>
      </c>
      <c r="E12" s="41">
        <v>3614</v>
      </c>
      <c r="F12" s="23">
        <f t="shared" si="1"/>
        <v>77.03375760929717</v>
      </c>
    </row>
    <row r="13" spans="1:6" ht="21.75" customHeight="1">
      <c r="A13" s="28" t="s">
        <v>52</v>
      </c>
      <c r="B13" s="41">
        <v>34372</v>
      </c>
      <c r="C13" s="41">
        <v>26686</v>
      </c>
      <c r="D13" s="23">
        <f t="shared" si="0"/>
        <v>77.63877574770162</v>
      </c>
      <c r="E13" s="41">
        <v>15419</v>
      </c>
      <c r="F13" s="23">
        <f t="shared" si="1"/>
        <v>73.07218366949868</v>
      </c>
    </row>
    <row r="14" spans="1:6" ht="21.75" customHeight="1">
      <c r="A14" s="28" t="s">
        <v>53</v>
      </c>
      <c r="B14" s="41">
        <v>176088</v>
      </c>
      <c r="C14" s="41">
        <v>117689</v>
      </c>
      <c r="D14" s="23">
        <f t="shared" si="0"/>
        <v>66.83533233383308</v>
      </c>
      <c r="E14" s="41">
        <v>115875</v>
      </c>
      <c r="F14" s="23">
        <f t="shared" si="1"/>
        <v>1.5654800431499325</v>
      </c>
    </row>
    <row r="15" spans="1:6" ht="21.75" customHeight="1">
      <c r="A15" s="28" t="s">
        <v>54</v>
      </c>
      <c r="B15" s="41">
        <v>143168</v>
      </c>
      <c r="C15" s="41">
        <v>117834</v>
      </c>
      <c r="D15" s="23">
        <f t="shared" si="0"/>
        <v>82.30470496200269</v>
      </c>
      <c r="E15" s="41">
        <v>110458</v>
      </c>
      <c r="F15" s="23">
        <f t="shared" si="1"/>
        <v>6.677651233953185</v>
      </c>
    </row>
    <row r="16" spans="1:6" ht="21.75" customHeight="1">
      <c r="A16" s="28" t="s">
        <v>55</v>
      </c>
      <c r="B16" s="41">
        <v>56889</v>
      </c>
      <c r="C16" s="41">
        <v>44715</v>
      </c>
      <c r="D16" s="23">
        <f t="shared" si="0"/>
        <v>78.60043242103043</v>
      </c>
      <c r="E16" s="41">
        <v>60610</v>
      </c>
      <c r="F16" s="23">
        <f t="shared" si="1"/>
        <v>-26.225045372050815</v>
      </c>
    </row>
    <row r="17" spans="1:6" ht="21.75" customHeight="1">
      <c r="A17" s="28" t="s">
        <v>56</v>
      </c>
      <c r="B17" s="41">
        <v>86050</v>
      </c>
      <c r="C17" s="41">
        <v>69886</v>
      </c>
      <c r="D17" s="23">
        <f t="shared" si="0"/>
        <v>81.21557234166183</v>
      </c>
      <c r="E17" s="41">
        <v>36100</v>
      </c>
      <c r="F17" s="23">
        <f t="shared" si="1"/>
        <v>93.59002770083103</v>
      </c>
    </row>
    <row r="18" spans="1:6" ht="21.75" customHeight="1">
      <c r="A18" s="28" t="s">
        <v>57</v>
      </c>
      <c r="B18" s="41">
        <v>200939</v>
      </c>
      <c r="C18" s="41">
        <v>146803</v>
      </c>
      <c r="D18" s="23">
        <f t="shared" si="0"/>
        <v>73.05849038763009</v>
      </c>
      <c r="E18" s="41">
        <v>130545</v>
      </c>
      <c r="F18" s="23">
        <f t="shared" si="1"/>
        <v>12.453943084760041</v>
      </c>
    </row>
    <row r="19" spans="1:6" ht="21.75" customHeight="1">
      <c r="A19" s="28" t="s">
        <v>58</v>
      </c>
      <c r="B19" s="41">
        <v>44493</v>
      </c>
      <c r="C19" s="41">
        <v>34509</v>
      </c>
      <c r="D19" s="23">
        <f t="shared" si="0"/>
        <v>77.56051513721259</v>
      </c>
      <c r="E19" s="41">
        <v>17826</v>
      </c>
      <c r="F19" s="23">
        <f t="shared" si="1"/>
        <v>93.58801750252442</v>
      </c>
    </row>
    <row r="20" spans="1:6" ht="21.75" customHeight="1">
      <c r="A20" s="26" t="s">
        <v>59</v>
      </c>
      <c r="B20" s="41">
        <v>14929</v>
      </c>
      <c r="C20" s="41">
        <v>4026</v>
      </c>
      <c r="D20" s="23">
        <f t="shared" si="0"/>
        <v>26.96764686181258</v>
      </c>
      <c r="E20" s="41">
        <v>8246</v>
      </c>
      <c r="F20" s="23">
        <f t="shared" si="1"/>
        <v>-51.176327916565604</v>
      </c>
    </row>
    <row r="21" spans="1:6" ht="21.75" customHeight="1">
      <c r="A21" s="26" t="s">
        <v>60</v>
      </c>
      <c r="B21" s="41">
        <v>3687</v>
      </c>
      <c r="C21" s="41">
        <v>705</v>
      </c>
      <c r="D21" s="23">
        <f t="shared" si="0"/>
        <v>19.121236777868187</v>
      </c>
      <c r="E21" s="41">
        <v>9074</v>
      </c>
      <c r="F21" s="23">
        <f t="shared" si="1"/>
        <v>-92.2305488208067</v>
      </c>
    </row>
    <row r="22" spans="1:6" ht="21.75" customHeight="1">
      <c r="A22" s="26" t="s">
        <v>61</v>
      </c>
      <c r="B22" s="41">
        <v>14335</v>
      </c>
      <c r="C22" s="41">
        <v>7906</v>
      </c>
      <c r="D22" s="23">
        <f t="shared" si="0"/>
        <v>55.151726543425184</v>
      </c>
      <c r="E22" s="41">
        <v>37977</v>
      </c>
      <c r="F22" s="23">
        <f t="shared" si="1"/>
        <v>-79.18213655633673</v>
      </c>
    </row>
    <row r="23" spans="1:6" ht="21.75" customHeight="1">
      <c r="A23" s="26" t="s">
        <v>62</v>
      </c>
      <c r="B23" s="41">
        <v>114935</v>
      </c>
      <c r="C23" s="41">
        <v>41557</v>
      </c>
      <c r="D23" s="23">
        <f t="shared" si="0"/>
        <v>36.15695828076739</v>
      </c>
      <c r="E23" s="41">
        <v>41321</v>
      </c>
      <c r="F23" s="23">
        <f t="shared" si="1"/>
        <v>0.571138162193563</v>
      </c>
    </row>
    <row r="24" spans="1:6" ht="21.75" customHeight="1">
      <c r="A24" s="26" t="s">
        <v>63</v>
      </c>
      <c r="B24" s="41">
        <v>7352</v>
      </c>
      <c r="C24" s="41">
        <v>4888</v>
      </c>
      <c r="D24" s="23">
        <f t="shared" si="0"/>
        <v>66.48531011969531</v>
      </c>
      <c r="E24" s="41">
        <v>3250</v>
      </c>
      <c r="F24" s="23">
        <f t="shared" si="1"/>
        <v>50.400000000000006</v>
      </c>
    </row>
    <row r="25" spans="1:6" ht="21.75" customHeight="1">
      <c r="A25" s="26" t="s">
        <v>64</v>
      </c>
      <c r="B25" s="41">
        <v>6098</v>
      </c>
      <c r="C25" s="41">
        <v>3979</v>
      </c>
      <c r="D25" s="23">
        <f t="shared" si="0"/>
        <v>65.25090193506068</v>
      </c>
      <c r="E25" s="41">
        <v>1546</v>
      </c>
      <c r="F25" s="23"/>
    </row>
    <row r="26" spans="1:6" ht="21.75" customHeight="1">
      <c r="A26" s="26" t="s">
        <v>65</v>
      </c>
      <c r="B26" s="41">
        <v>17887</v>
      </c>
      <c r="C26" s="41">
        <v>4168</v>
      </c>
      <c r="D26" s="23">
        <f t="shared" si="0"/>
        <v>23.301839324649187</v>
      </c>
      <c r="E26" s="41">
        <v>14099</v>
      </c>
      <c r="F26" s="23">
        <f t="shared" si="1"/>
        <v>-70.43761968933967</v>
      </c>
    </row>
    <row r="27" spans="1:6" ht="21.75" customHeight="1">
      <c r="A27" s="26" t="s">
        <v>66</v>
      </c>
      <c r="B27" s="41">
        <v>18397</v>
      </c>
      <c r="C27" s="41">
        <v>14005</v>
      </c>
      <c r="D27" s="23">
        <f t="shared" si="0"/>
        <v>76.12654237103875</v>
      </c>
      <c r="E27" s="41">
        <v>91780</v>
      </c>
      <c r="F27" s="23">
        <f t="shared" si="1"/>
        <v>-84.74068424493353</v>
      </c>
    </row>
    <row r="28" spans="1:6" s="40" customFormat="1" ht="20.25" customHeight="1">
      <c r="A28" s="42" t="s">
        <v>67</v>
      </c>
      <c r="B28" s="41">
        <v>456711</v>
      </c>
      <c r="C28" s="41">
        <v>217510</v>
      </c>
      <c r="D28" s="23">
        <f t="shared" si="0"/>
        <v>47.62530352892748</v>
      </c>
      <c r="E28" s="41">
        <v>57938</v>
      </c>
      <c r="F28" s="23">
        <f t="shared" si="1"/>
        <v>275.4185508647175</v>
      </c>
    </row>
  </sheetData>
  <sheetProtection/>
  <mergeCells count="2">
    <mergeCell ref="A1:F1"/>
    <mergeCell ref="D3:F3"/>
  </mergeCells>
  <printOptions horizontalCentered="1"/>
  <pageMargins left="0.7874015748031497" right="0.7874015748031497" top="0.984251968503937" bottom="0.35433070866141736" header="0.3937007874015748" footer="0.2362204724409449"/>
  <pageSetup errors="blank" firstPageNumber="51" useFirstPageNumber="1" horizontalDpi="600" verticalDpi="600" orientation="portrait" paperSize="9" r:id="rId1"/>
  <headerFooter alignWithMargins="0">
    <oddHeader>&amp;L&amp;"宋体,加粗"&amp;10 2019年上半年财政预算执行情况附表三: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21"/>
  <sheetViews>
    <sheetView showGridLines="0" workbookViewId="0" topLeftCell="A1">
      <selection activeCell="A1" sqref="A1:F1"/>
    </sheetView>
  </sheetViews>
  <sheetFormatPr defaultColWidth="9.00390625" defaultRowHeight="14.25"/>
  <cols>
    <col min="1" max="1" width="26.625" style="2" customWidth="1"/>
    <col min="2" max="4" width="12.625" style="2" customWidth="1"/>
    <col min="5" max="5" width="10.25390625" style="2" hidden="1" customWidth="1"/>
    <col min="6" max="6" width="12.625" style="2" customWidth="1"/>
    <col min="7" max="16384" width="9.00390625" style="2" customWidth="1"/>
  </cols>
  <sheetData>
    <row r="1" spans="1:6" ht="47.25" customHeight="1">
      <c r="A1" s="53" t="s">
        <v>92</v>
      </c>
      <c r="B1" s="53"/>
      <c r="C1" s="53"/>
      <c r="D1" s="53"/>
      <c r="E1" s="53"/>
      <c r="F1" s="53"/>
    </row>
    <row r="2" spans="4:6" ht="32.25" customHeight="1">
      <c r="D2" s="3"/>
      <c r="E2" s="54" t="s">
        <v>80</v>
      </c>
      <c r="F2" s="54"/>
    </row>
    <row r="3" spans="1:6" ht="35.25" customHeight="1">
      <c r="A3" s="4" t="s">
        <v>81</v>
      </c>
      <c r="B3" s="5" t="s">
        <v>82</v>
      </c>
      <c r="C3" s="5" t="s">
        <v>83</v>
      </c>
      <c r="D3" s="4" t="s">
        <v>84</v>
      </c>
      <c r="E3" s="5" t="s">
        <v>85</v>
      </c>
      <c r="F3" s="4" t="s">
        <v>86</v>
      </c>
    </row>
    <row r="4" spans="1:6" s="1" customFormat="1" ht="27.75" customHeight="1">
      <c r="A4" s="6" t="s">
        <v>68</v>
      </c>
      <c r="B4" s="7">
        <f>SUM(B5:B12)</f>
        <v>442539</v>
      </c>
      <c r="C4" s="7">
        <f>SUM(C5:C12)</f>
        <v>257441</v>
      </c>
      <c r="D4" s="8">
        <f aca="true" t="shared" si="0" ref="D4:D21">+C4/B4*100</f>
        <v>58.173629894766336</v>
      </c>
      <c r="E4" s="7">
        <f>SUM(E5:E12)</f>
        <v>248949</v>
      </c>
      <c r="F4" s="8">
        <f aca="true" t="shared" si="1" ref="F4:F21">+C4/E4*100-100</f>
        <v>3.411140434386155</v>
      </c>
    </row>
    <row r="5" spans="1:6" ht="27.75" customHeight="1">
      <c r="A5" s="9" t="s">
        <v>69</v>
      </c>
      <c r="B5" s="10">
        <v>139219</v>
      </c>
      <c r="C5" s="10">
        <v>75688</v>
      </c>
      <c r="D5" s="11">
        <f t="shared" si="0"/>
        <v>54.366142552381504</v>
      </c>
      <c r="E5" s="10">
        <v>87056</v>
      </c>
      <c r="F5" s="11">
        <f t="shared" si="1"/>
        <v>-13.058261349016718</v>
      </c>
    </row>
    <row r="6" spans="1:6" ht="27.75" customHeight="1">
      <c r="A6" s="9" t="s">
        <v>70</v>
      </c>
      <c r="B6" s="10">
        <v>4313</v>
      </c>
      <c r="C6" s="10">
        <v>2270</v>
      </c>
      <c r="D6" s="11">
        <f t="shared" si="0"/>
        <v>52.63157894736842</v>
      </c>
      <c r="E6" s="10">
        <v>1908</v>
      </c>
      <c r="F6" s="11">
        <f t="shared" si="1"/>
        <v>18.97274633123689</v>
      </c>
    </row>
    <row r="7" spans="1:6" ht="27.75" customHeight="1">
      <c r="A7" s="9" t="s">
        <v>71</v>
      </c>
      <c r="B7" s="10">
        <v>53758</v>
      </c>
      <c r="C7" s="10">
        <v>25995</v>
      </c>
      <c r="D7" s="11">
        <f t="shared" si="0"/>
        <v>48.35559358607091</v>
      </c>
      <c r="E7" s="10">
        <v>28839</v>
      </c>
      <c r="F7" s="11">
        <f t="shared" si="1"/>
        <v>-9.861645688130665</v>
      </c>
    </row>
    <row r="8" spans="1:6" ht="27.75" customHeight="1">
      <c r="A8" s="9" t="s">
        <v>72</v>
      </c>
      <c r="B8" s="10">
        <v>4876</v>
      </c>
      <c r="C8" s="10">
        <v>2490</v>
      </c>
      <c r="D8" s="11">
        <f t="shared" si="0"/>
        <v>51.06644790812142</v>
      </c>
      <c r="E8" s="10">
        <v>2177</v>
      </c>
      <c r="F8" s="11">
        <f t="shared" si="1"/>
        <v>14.377583830960035</v>
      </c>
    </row>
    <row r="9" spans="1:6" ht="27.75" customHeight="1">
      <c r="A9" s="9" t="s">
        <v>73</v>
      </c>
      <c r="B9" s="10">
        <v>2677</v>
      </c>
      <c r="C9" s="10">
        <v>1331</v>
      </c>
      <c r="D9" s="11">
        <f t="shared" si="0"/>
        <v>49.719835636906986</v>
      </c>
      <c r="E9" s="10">
        <v>1351</v>
      </c>
      <c r="F9" s="11">
        <f t="shared" si="1"/>
        <v>-1.4803849000740144</v>
      </c>
    </row>
    <row r="10" spans="1:6" s="1" customFormat="1" ht="27.75" customHeight="1">
      <c r="A10" s="9" t="s">
        <v>74</v>
      </c>
      <c r="B10" s="10">
        <v>38874</v>
      </c>
      <c r="C10" s="10">
        <v>25488</v>
      </c>
      <c r="D10" s="11">
        <f t="shared" si="0"/>
        <v>65.56567371507948</v>
      </c>
      <c r="E10" s="10">
        <v>23319</v>
      </c>
      <c r="F10" s="11">
        <f t="shared" si="1"/>
        <v>9.30142802006948</v>
      </c>
    </row>
    <row r="11" spans="1:6" ht="27.75" customHeight="1">
      <c r="A11" s="9" t="s">
        <v>75</v>
      </c>
      <c r="B11" s="10">
        <v>82201</v>
      </c>
      <c r="C11" s="10">
        <v>81269</v>
      </c>
      <c r="D11" s="11">
        <f t="shared" si="0"/>
        <v>98.86619384192407</v>
      </c>
      <c r="E11" s="10">
        <v>74133</v>
      </c>
      <c r="F11" s="11">
        <f t="shared" si="1"/>
        <v>9.625942562691378</v>
      </c>
    </row>
    <row r="12" spans="1:6" ht="27.75" customHeight="1">
      <c r="A12" s="9" t="s">
        <v>87</v>
      </c>
      <c r="B12" s="10">
        <v>116621</v>
      </c>
      <c r="C12" s="10">
        <v>42910</v>
      </c>
      <c r="D12" s="11">
        <f t="shared" si="0"/>
        <v>36.79440238036031</v>
      </c>
      <c r="E12" s="10">
        <v>30166</v>
      </c>
      <c r="F12" s="11">
        <f t="shared" si="1"/>
        <v>42.24623748591131</v>
      </c>
    </row>
    <row r="13" spans="1:6" ht="27.75" customHeight="1">
      <c r="A13" s="6" t="s">
        <v>76</v>
      </c>
      <c r="B13" s="7">
        <f>SUM(B14:B21)</f>
        <v>433599</v>
      </c>
      <c r="C13" s="7">
        <f>SUM(C14:C21)</f>
        <v>204736</v>
      </c>
      <c r="D13" s="8">
        <f t="shared" si="0"/>
        <v>47.21782107431059</v>
      </c>
      <c r="E13" s="7">
        <f>SUM(E14:E21)</f>
        <v>167744</v>
      </c>
      <c r="F13" s="8">
        <f t="shared" si="1"/>
        <v>22.05265165967188</v>
      </c>
    </row>
    <row r="14" spans="1:6" ht="27.75" customHeight="1">
      <c r="A14" s="9" t="s">
        <v>69</v>
      </c>
      <c r="B14" s="10">
        <v>146258</v>
      </c>
      <c r="C14" s="10">
        <v>67425</v>
      </c>
      <c r="D14" s="11">
        <f t="shared" si="0"/>
        <v>46.100042390843576</v>
      </c>
      <c r="E14" s="10">
        <v>61399</v>
      </c>
      <c r="F14" s="11">
        <f t="shared" si="1"/>
        <v>9.81449209270508</v>
      </c>
    </row>
    <row r="15" spans="1:6" ht="27.75" customHeight="1">
      <c r="A15" s="9" t="s">
        <v>70</v>
      </c>
      <c r="B15" s="10">
        <v>1773</v>
      </c>
      <c r="C15" s="10">
        <v>573</v>
      </c>
      <c r="D15" s="11">
        <f t="shared" si="0"/>
        <v>32.31810490693739</v>
      </c>
      <c r="E15" s="10">
        <v>711</v>
      </c>
      <c r="F15" s="11">
        <f t="shared" si="1"/>
        <v>-19.40928270042194</v>
      </c>
    </row>
    <row r="16" spans="1:6" ht="27.75" customHeight="1">
      <c r="A16" s="9" t="s">
        <v>71</v>
      </c>
      <c r="B16" s="10">
        <v>47294</v>
      </c>
      <c r="C16" s="10">
        <v>26627</v>
      </c>
      <c r="D16" s="11">
        <f t="shared" si="0"/>
        <v>56.30101069903159</v>
      </c>
      <c r="E16" s="10">
        <v>19531</v>
      </c>
      <c r="F16" s="11">
        <f t="shared" si="1"/>
        <v>36.331985049408615</v>
      </c>
    </row>
    <row r="17" spans="1:6" ht="24" customHeight="1">
      <c r="A17" s="9" t="s">
        <v>72</v>
      </c>
      <c r="B17" s="10">
        <v>4841</v>
      </c>
      <c r="C17" s="10">
        <v>2541</v>
      </c>
      <c r="D17" s="11">
        <f t="shared" si="0"/>
        <v>52.489155133236935</v>
      </c>
      <c r="E17" s="10">
        <v>1664</v>
      </c>
      <c r="F17" s="11">
        <f t="shared" si="1"/>
        <v>52.704326923076906</v>
      </c>
    </row>
    <row r="18" spans="1:6" ht="24" customHeight="1">
      <c r="A18" s="9" t="s">
        <v>73</v>
      </c>
      <c r="B18" s="10">
        <v>961</v>
      </c>
      <c r="C18" s="10">
        <v>354</v>
      </c>
      <c r="D18" s="11">
        <f t="shared" si="0"/>
        <v>36.8366285119667</v>
      </c>
      <c r="E18" s="10">
        <v>409</v>
      </c>
      <c r="F18" s="11">
        <f t="shared" si="1"/>
        <v>-13.447432762836186</v>
      </c>
    </row>
    <row r="19" spans="1:6" ht="24" customHeight="1">
      <c r="A19" s="9" t="s">
        <v>74</v>
      </c>
      <c r="B19" s="10">
        <v>37919</v>
      </c>
      <c r="C19" s="10">
        <v>24464</v>
      </c>
      <c r="D19" s="11">
        <f t="shared" si="0"/>
        <v>64.51646931617395</v>
      </c>
      <c r="E19" s="10">
        <v>19342</v>
      </c>
      <c r="F19" s="11">
        <f t="shared" si="1"/>
        <v>26.481232550925455</v>
      </c>
    </row>
    <row r="20" spans="1:6" ht="24" customHeight="1">
      <c r="A20" s="9" t="s">
        <v>75</v>
      </c>
      <c r="B20" s="10">
        <v>79441</v>
      </c>
      <c r="C20" s="10">
        <v>36758</v>
      </c>
      <c r="D20" s="11">
        <f t="shared" si="0"/>
        <v>46.27081733613625</v>
      </c>
      <c r="E20" s="10">
        <v>32460</v>
      </c>
      <c r="F20" s="11">
        <f t="shared" si="1"/>
        <v>13.240911891558852</v>
      </c>
    </row>
    <row r="21" spans="1:6" ht="27.75" customHeight="1">
      <c r="A21" s="9" t="s">
        <v>87</v>
      </c>
      <c r="B21" s="10">
        <v>115112</v>
      </c>
      <c r="C21" s="10">
        <v>45994</v>
      </c>
      <c r="D21" s="11">
        <f t="shared" si="0"/>
        <v>39.955869066648134</v>
      </c>
      <c r="E21" s="10">
        <v>32228</v>
      </c>
      <c r="F21" s="11">
        <f t="shared" si="1"/>
        <v>42.71440982996154</v>
      </c>
    </row>
  </sheetData>
  <sheetProtection/>
  <mergeCells count="2">
    <mergeCell ref="A1:F1"/>
    <mergeCell ref="E2:F2"/>
  </mergeCells>
  <printOptions horizontalCentered="1"/>
  <pageMargins left="0.7874015748031497" right="0.7874015748031497" top="1.1811023622047245" bottom="0.984251968503937" header="0.5118110236220472" footer="0.5118110236220472"/>
  <pageSetup firstPageNumber="52" useFirstPageNumber="1" horizontalDpi="600" verticalDpi="600" orientation="portrait" paperSize="9" r:id="rId1"/>
  <headerFooter alignWithMargins="0">
    <oddHeader>&amp;L&amp;"宋体,加粗"&amp;10 2019年上半年财政预算执行情况附表四: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21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30.375" style="15" customWidth="1"/>
    <col min="2" max="4" width="11.625" style="15" customWidth="1"/>
    <col min="5" max="5" width="11.625" style="15" hidden="1" customWidth="1"/>
    <col min="6" max="6" width="11.625" style="15" customWidth="1"/>
    <col min="7" max="16384" width="9.00390625" style="16" customWidth="1"/>
  </cols>
  <sheetData>
    <row r="1" spans="1:6" ht="30" customHeight="1">
      <c r="A1" s="55" t="s">
        <v>93</v>
      </c>
      <c r="B1" s="55"/>
      <c r="C1" s="55"/>
      <c r="D1" s="55"/>
      <c r="E1" s="55"/>
      <c r="F1" s="55"/>
    </row>
    <row r="2" spans="1:6" ht="17.25" customHeight="1">
      <c r="A2" s="17"/>
      <c r="B2" s="17"/>
      <c r="C2" s="17"/>
      <c r="D2" s="18"/>
      <c r="E2" s="18"/>
      <c r="F2" s="18"/>
    </row>
    <row r="3" spans="1:6" ht="20.25" customHeight="1">
      <c r="A3" s="19"/>
      <c r="B3" s="19"/>
      <c r="C3" s="19"/>
      <c r="D3" s="51" t="s">
        <v>6</v>
      </c>
      <c r="E3" s="51"/>
      <c r="F3" s="51"/>
    </row>
    <row r="4" spans="1:6" ht="35.25" customHeight="1">
      <c r="A4" s="12" t="s">
        <v>7</v>
      </c>
      <c r="B4" s="12" t="s">
        <v>8</v>
      </c>
      <c r="C4" s="12" t="s">
        <v>77</v>
      </c>
      <c r="D4" s="12" t="s">
        <v>10</v>
      </c>
      <c r="E4" s="12" t="s">
        <v>11</v>
      </c>
      <c r="F4" s="12" t="s">
        <v>12</v>
      </c>
    </row>
    <row r="5" spans="1:6" ht="27" customHeight="1">
      <c r="A5" s="20" t="s">
        <v>13</v>
      </c>
      <c r="B5" s="34">
        <v>58200</v>
      </c>
      <c r="C5" s="21">
        <f>SUM(C6,C14)</f>
        <v>31426</v>
      </c>
      <c r="D5" s="22">
        <f>IF(B5&lt;&gt;0,C5/B5*100,"")</f>
        <v>53.99656357388316</v>
      </c>
      <c r="E5" s="21">
        <f>SUM(E6,E14)</f>
        <v>29409</v>
      </c>
      <c r="F5" s="23">
        <f>IF(E5&lt;&gt;0,C5/E5*100-100,"")</f>
        <v>6.858444693801218</v>
      </c>
    </row>
    <row r="6" spans="1:6" ht="27" customHeight="1">
      <c r="A6" s="24" t="s">
        <v>14</v>
      </c>
      <c r="B6" s="34">
        <v>29100</v>
      </c>
      <c r="C6" s="21">
        <f>SUM(C7:C13)</f>
        <v>12670</v>
      </c>
      <c r="D6" s="22">
        <f aca="true" t="shared" si="0" ref="D6:D21">IF(B6&lt;&gt;0,C6/B6*100,"")</f>
        <v>43.539518900343644</v>
      </c>
      <c r="E6" s="21">
        <f>SUM(E7:E13)</f>
        <v>12538</v>
      </c>
      <c r="F6" s="23">
        <f aca="true" t="shared" si="1" ref="F6:F21">IF(E6&lt;&gt;0,C6/E6*100-100,"")</f>
        <v>1.0527994895517736</v>
      </c>
    </row>
    <row r="7" spans="1:6" ht="27" customHeight="1">
      <c r="A7" s="26" t="s">
        <v>15</v>
      </c>
      <c r="B7" s="35">
        <v>14000</v>
      </c>
      <c r="C7" s="21">
        <v>6162</v>
      </c>
      <c r="D7" s="22">
        <f t="shared" si="0"/>
        <v>44.01428571428572</v>
      </c>
      <c r="E7" s="21">
        <v>6512</v>
      </c>
      <c r="F7" s="23">
        <f t="shared" si="1"/>
        <v>-5.374692874692883</v>
      </c>
    </row>
    <row r="8" spans="1:6" ht="27" customHeight="1">
      <c r="A8" s="28" t="s">
        <v>22</v>
      </c>
      <c r="B8" s="35">
        <v>6000</v>
      </c>
      <c r="C8" s="21">
        <v>2758</v>
      </c>
      <c r="D8" s="22">
        <f t="shared" si="0"/>
        <v>45.96666666666667</v>
      </c>
      <c r="E8" s="21">
        <v>2469</v>
      </c>
      <c r="F8" s="23">
        <f t="shared" si="1"/>
        <v>11.705143782908053</v>
      </c>
    </row>
    <row r="9" spans="1:6" ht="27" customHeight="1">
      <c r="A9" s="28" t="s">
        <v>25</v>
      </c>
      <c r="B9" s="35">
        <v>3500</v>
      </c>
      <c r="C9" s="21">
        <v>1193</v>
      </c>
      <c r="D9" s="22">
        <f t="shared" si="0"/>
        <v>34.08571428571429</v>
      </c>
      <c r="E9" s="21">
        <v>2019</v>
      </c>
      <c r="F9" s="23">
        <f t="shared" si="1"/>
        <v>-40.911342248637936</v>
      </c>
    </row>
    <row r="10" spans="1:6" ht="27" customHeight="1">
      <c r="A10" s="28" t="s">
        <v>20</v>
      </c>
      <c r="B10" s="35"/>
      <c r="C10" s="21">
        <v>11</v>
      </c>
      <c r="D10" s="22">
        <f t="shared" si="0"/>
      </c>
      <c r="E10" s="21">
        <v>7</v>
      </c>
      <c r="F10" s="23">
        <f t="shared" si="1"/>
        <v>57.14285714285714</v>
      </c>
    </row>
    <row r="11" spans="1:6" ht="27" customHeight="1">
      <c r="A11" s="26" t="s">
        <v>29</v>
      </c>
      <c r="B11" s="35">
        <v>5500</v>
      </c>
      <c r="C11" s="21">
        <v>2517</v>
      </c>
      <c r="D11" s="22">
        <f t="shared" si="0"/>
        <v>45.763636363636365</v>
      </c>
      <c r="E11" s="21">
        <v>1521</v>
      </c>
      <c r="F11" s="23">
        <f t="shared" si="1"/>
        <v>65.48323471400394</v>
      </c>
    </row>
    <row r="12" spans="1:6" ht="27" customHeight="1">
      <c r="A12" s="26" t="s">
        <v>30</v>
      </c>
      <c r="B12" s="21"/>
      <c r="C12" s="21">
        <v>12</v>
      </c>
      <c r="D12" s="22">
        <f t="shared" si="0"/>
      </c>
      <c r="E12" s="21">
        <v>10</v>
      </c>
      <c r="F12" s="23">
        <f t="shared" si="1"/>
        <v>20</v>
      </c>
    </row>
    <row r="13" spans="1:6" ht="27" customHeight="1">
      <c r="A13" s="26" t="s">
        <v>31</v>
      </c>
      <c r="B13" s="21">
        <v>100</v>
      </c>
      <c r="C13" s="21">
        <v>17</v>
      </c>
      <c r="D13" s="22">
        <f t="shared" si="0"/>
        <v>17</v>
      </c>
      <c r="E13" s="21"/>
      <c r="F13" s="23">
        <f t="shared" si="1"/>
      </c>
    </row>
    <row r="14" spans="1:8" ht="27" customHeight="1">
      <c r="A14" s="36" t="s">
        <v>32</v>
      </c>
      <c r="B14" s="21">
        <f>SUM(B15:B21)</f>
        <v>29100</v>
      </c>
      <c r="C14" s="21">
        <f>SUM(C15:C21)</f>
        <v>18756</v>
      </c>
      <c r="D14" s="22">
        <f t="shared" si="0"/>
        <v>64.45360824742268</v>
      </c>
      <c r="E14" s="21">
        <f>SUM(E15:E21)</f>
        <v>16871</v>
      </c>
      <c r="F14" s="23">
        <f t="shared" si="1"/>
        <v>11.17301878963903</v>
      </c>
      <c r="G14" s="37"/>
      <c r="H14" s="37"/>
    </row>
    <row r="15" spans="1:8" ht="27" customHeight="1">
      <c r="A15" s="26" t="s">
        <v>33</v>
      </c>
      <c r="B15" s="35">
        <v>2000</v>
      </c>
      <c r="C15" s="21">
        <v>661</v>
      </c>
      <c r="D15" s="22">
        <f t="shared" si="0"/>
        <v>33.050000000000004</v>
      </c>
      <c r="E15" s="21">
        <v>242</v>
      </c>
      <c r="F15" s="23">
        <f t="shared" si="1"/>
        <v>173.1404958677686</v>
      </c>
      <c r="G15" s="37"/>
      <c r="H15" s="37"/>
    </row>
    <row r="16" spans="1:8" ht="27" customHeight="1">
      <c r="A16" s="28" t="s">
        <v>34</v>
      </c>
      <c r="B16" s="35">
        <v>8500</v>
      </c>
      <c r="C16" s="21">
        <v>8445</v>
      </c>
      <c r="D16" s="22">
        <f t="shared" si="0"/>
        <v>99.3529411764706</v>
      </c>
      <c r="E16" s="21">
        <v>4040</v>
      </c>
      <c r="F16" s="23">
        <f t="shared" si="1"/>
        <v>109.03465346534654</v>
      </c>
      <c r="G16" s="37"/>
      <c r="H16" s="37"/>
    </row>
    <row r="17" spans="1:6" ht="27" customHeight="1">
      <c r="A17" s="26" t="s">
        <v>35</v>
      </c>
      <c r="B17" s="35">
        <v>1500</v>
      </c>
      <c r="C17" s="21">
        <v>1164</v>
      </c>
      <c r="D17" s="22">
        <f t="shared" si="0"/>
        <v>77.60000000000001</v>
      </c>
      <c r="E17" s="21">
        <v>440</v>
      </c>
      <c r="F17" s="23">
        <f t="shared" si="1"/>
        <v>164.54545454545456</v>
      </c>
    </row>
    <row r="18" spans="1:8" ht="27" customHeight="1">
      <c r="A18" s="26" t="s">
        <v>36</v>
      </c>
      <c r="B18" s="35">
        <v>1800</v>
      </c>
      <c r="C18" s="21"/>
      <c r="D18" s="22">
        <f t="shared" si="0"/>
        <v>0</v>
      </c>
      <c r="E18" s="21">
        <v>1796</v>
      </c>
      <c r="F18" s="23">
        <f t="shared" si="1"/>
        <v>-100</v>
      </c>
      <c r="G18" s="38"/>
      <c r="H18" s="38"/>
    </row>
    <row r="19" spans="1:8" ht="27" customHeight="1">
      <c r="A19" s="39" t="s">
        <v>37</v>
      </c>
      <c r="B19" s="35">
        <v>5200</v>
      </c>
      <c r="C19" s="21">
        <v>1559</v>
      </c>
      <c r="D19" s="22">
        <f t="shared" si="0"/>
        <v>29.980769230769234</v>
      </c>
      <c r="E19" s="21">
        <v>2168</v>
      </c>
      <c r="F19" s="23">
        <f t="shared" si="1"/>
        <v>-28.09040590405904</v>
      </c>
      <c r="G19" s="37"/>
      <c r="H19" s="37"/>
    </row>
    <row r="20" spans="1:6" ht="27" customHeight="1">
      <c r="A20" s="26" t="s">
        <v>38</v>
      </c>
      <c r="B20" s="35">
        <v>860</v>
      </c>
      <c r="C20" s="21">
        <v>277</v>
      </c>
      <c r="D20" s="22">
        <f t="shared" si="0"/>
        <v>32.2093023255814</v>
      </c>
      <c r="E20" s="21">
        <v>239</v>
      </c>
      <c r="F20" s="23">
        <f t="shared" si="1"/>
        <v>15.89958158995816</v>
      </c>
    </row>
    <row r="21" spans="1:6" ht="27" customHeight="1">
      <c r="A21" s="26" t="s">
        <v>39</v>
      </c>
      <c r="B21" s="21">
        <v>9240</v>
      </c>
      <c r="C21" s="21">
        <v>6650</v>
      </c>
      <c r="D21" s="22">
        <f t="shared" si="0"/>
        <v>71.96969696969697</v>
      </c>
      <c r="E21" s="21">
        <v>7946</v>
      </c>
      <c r="F21" s="23">
        <f t="shared" si="1"/>
        <v>-16.310093128618178</v>
      </c>
    </row>
  </sheetData>
  <sheetProtection/>
  <mergeCells count="2">
    <mergeCell ref="A1:F1"/>
    <mergeCell ref="D3:F3"/>
  </mergeCells>
  <printOptions horizontalCentered="1"/>
  <pageMargins left="0.7874015748031497" right="0.7874015748031497" top="1.1023622047244095" bottom="0.35433070866141736" header="0.3937007874015748" footer="0.2362204724409449"/>
  <pageSetup errors="blank" firstPageNumber="53" useFirstPageNumber="1" horizontalDpi="600" verticalDpi="600" orientation="portrait" paperSize="9" r:id="rId1"/>
  <headerFooter alignWithMargins="0">
    <oddHeader>&amp;L&amp;"宋体,加粗"&amp;10 2019年上半年市级财政预算执行情况附表一: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30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27.00390625" style="15" customWidth="1"/>
    <col min="2" max="3" width="11.625" style="15" customWidth="1"/>
    <col min="4" max="4" width="10.625" style="15" customWidth="1"/>
    <col min="5" max="5" width="11.625" style="15" hidden="1" customWidth="1"/>
    <col min="6" max="6" width="10.375" style="15" customWidth="1"/>
    <col min="7" max="16384" width="9.00390625" style="16" customWidth="1"/>
  </cols>
  <sheetData>
    <row r="1" spans="1:6" ht="30" customHeight="1">
      <c r="A1" s="50" t="s">
        <v>94</v>
      </c>
      <c r="B1" s="50"/>
      <c r="C1" s="50"/>
      <c r="D1" s="50"/>
      <c r="E1" s="50"/>
      <c r="F1" s="50"/>
    </row>
    <row r="2" spans="1:6" ht="18.75" customHeight="1">
      <c r="A2" s="17"/>
      <c r="B2" s="17"/>
      <c r="C2" s="17"/>
      <c r="D2" s="18"/>
      <c r="E2" s="18"/>
      <c r="F2" s="18"/>
    </row>
    <row r="3" spans="1:6" ht="20.25" customHeight="1">
      <c r="A3" s="19"/>
      <c r="B3" s="19"/>
      <c r="C3" s="19"/>
      <c r="D3" s="51" t="s">
        <v>6</v>
      </c>
      <c r="E3" s="51"/>
      <c r="F3" s="51"/>
    </row>
    <row r="4" spans="1:6" ht="35.25" customHeight="1">
      <c r="A4" s="12" t="s">
        <v>7</v>
      </c>
      <c r="B4" s="12" t="s">
        <v>43</v>
      </c>
      <c r="C4" s="12" t="s">
        <v>77</v>
      </c>
      <c r="D4" s="12" t="s">
        <v>10</v>
      </c>
      <c r="E4" s="12" t="s">
        <v>11</v>
      </c>
      <c r="F4" s="12" t="s">
        <v>12</v>
      </c>
    </row>
    <row r="5" spans="1:6" ht="22.5" customHeight="1">
      <c r="A5" s="20" t="s">
        <v>44</v>
      </c>
      <c r="B5" s="21">
        <f>+B6+B27</f>
        <v>130770.12099999998</v>
      </c>
      <c r="C5" s="21">
        <f>+C6+C29</f>
        <v>182877</v>
      </c>
      <c r="D5" s="22">
        <f>IF(B5&lt;&gt;0,C5/B5*100,"")</f>
        <v>139.84616562372074</v>
      </c>
      <c r="E5" s="21">
        <f>+E6+E29</f>
        <v>91233</v>
      </c>
      <c r="F5" s="23">
        <f>IF(E5&lt;&gt;0,C5/E5*100-100,"")</f>
        <v>100.45049488671859</v>
      </c>
    </row>
    <row r="6" spans="1:6" ht="22.5" customHeight="1">
      <c r="A6" s="24" t="s">
        <v>45</v>
      </c>
      <c r="B6" s="25">
        <f>SUM(B7:B28)</f>
        <v>128835.48099999999</v>
      </c>
      <c r="C6" s="25">
        <f>SUM(C7:C28)</f>
        <v>100907</v>
      </c>
      <c r="D6" s="22">
        <f>IF(B6&lt;&gt;0,C6/B6*100,"")</f>
        <v>78.32236835441319</v>
      </c>
      <c r="E6" s="25">
        <v>80611</v>
      </c>
      <c r="F6" s="23">
        <f aca="true" t="shared" si="0" ref="F6:F24">IF(E6&lt;&gt;0,C6/E6*100-100,"")</f>
        <v>25.177705275954892</v>
      </c>
    </row>
    <row r="7" spans="1:6" ht="22.5" customHeight="1">
      <c r="A7" s="26" t="s">
        <v>46</v>
      </c>
      <c r="B7" s="27">
        <v>24975.389999999996</v>
      </c>
      <c r="C7" s="21">
        <v>14295</v>
      </c>
      <c r="D7" s="22">
        <f>IF(B7&lt;&gt;0,C7/B7*100,"")</f>
        <v>57.23634345649858</v>
      </c>
      <c r="E7" s="21">
        <v>11801</v>
      </c>
      <c r="F7" s="23">
        <f t="shared" si="0"/>
        <v>21.13380222015084</v>
      </c>
    </row>
    <row r="8" spans="1:6" ht="22.5" customHeight="1" hidden="1">
      <c r="A8" s="28" t="s">
        <v>47</v>
      </c>
      <c r="B8" s="27">
        <v>0</v>
      </c>
      <c r="C8" s="21">
        <v>0</v>
      </c>
      <c r="D8" s="22">
        <f>IF(B8&lt;&gt;0,C8/B8*100,"")</f>
      </c>
      <c r="E8" s="21">
        <v>0</v>
      </c>
      <c r="F8" s="23">
        <f t="shared" si="0"/>
      </c>
    </row>
    <row r="9" spans="1:6" ht="22.5" customHeight="1">
      <c r="A9" s="28" t="s">
        <v>48</v>
      </c>
      <c r="B9" s="27"/>
      <c r="C9" s="21">
        <v>210</v>
      </c>
      <c r="D9" s="22">
        <f aca="true" t="shared" si="1" ref="D9:D19">IF(B10&lt;&gt;0,C9/B10*100,"")</f>
        <v>3.66623952066537</v>
      </c>
      <c r="E9" s="21">
        <v>124</v>
      </c>
      <c r="F9" s="23">
        <f t="shared" si="0"/>
        <v>69.35483870967744</v>
      </c>
    </row>
    <row r="10" spans="1:6" ht="22.5" customHeight="1">
      <c r="A10" s="28" t="s">
        <v>49</v>
      </c>
      <c r="B10" s="27">
        <v>5727.94</v>
      </c>
      <c r="C10" s="21">
        <v>6466</v>
      </c>
      <c r="D10" s="22">
        <f t="shared" si="1"/>
        <v>49.81168471499258</v>
      </c>
      <c r="E10" s="21">
        <v>4329</v>
      </c>
      <c r="F10" s="23">
        <f t="shared" si="0"/>
        <v>49.36474936474937</v>
      </c>
    </row>
    <row r="11" spans="1:6" ht="22.5" customHeight="1">
      <c r="A11" s="28" t="s">
        <v>50</v>
      </c>
      <c r="B11" s="27">
        <v>12980.89</v>
      </c>
      <c r="C11" s="21">
        <v>8591</v>
      </c>
      <c r="D11" s="22">
        <f t="shared" si="1"/>
        <v>221.54885628078497</v>
      </c>
      <c r="E11" s="21">
        <v>6000</v>
      </c>
      <c r="F11" s="23">
        <f t="shared" si="0"/>
        <v>43.18333333333334</v>
      </c>
    </row>
    <row r="12" spans="1:6" ht="22.5" customHeight="1">
      <c r="A12" s="28" t="s">
        <v>51</v>
      </c>
      <c r="B12" s="27">
        <v>3877.7</v>
      </c>
      <c r="C12" s="21">
        <v>1510</v>
      </c>
      <c r="D12" s="22">
        <f t="shared" si="1"/>
        <v>21.247704614691873</v>
      </c>
      <c r="E12" s="21">
        <v>1741</v>
      </c>
      <c r="F12" s="23">
        <f t="shared" si="0"/>
        <v>-13.268236645605967</v>
      </c>
    </row>
    <row r="13" spans="1:6" ht="22.5" customHeight="1">
      <c r="A13" s="28" t="s">
        <v>52</v>
      </c>
      <c r="B13" s="27">
        <v>7106.65</v>
      </c>
      <c r="C13" s="21">
        <v>8615</v>
      </c>
      <c r="D13" s="22">
        <f t="shared" si="1"/>
        <v>50.45130640773755</v>
      </c>
      <c r="E13" s="21">
        <v>4779</v>
      </c>
      <c r="F13" s="23">
        <f t="shared" si="0"/>
        <v>80.26783845992887</v>
      </c>
    </row>
    <row r="14" spans="1:6" ht="22.5" customHeight="1">
      <c r="A14" s="28" t="s">
        <v>53</v>
      </c>
      <c r="B14" s="27">
        <v>17075.871000000003</v>
      </c>
      <c r="C14" s="21">
        <v>11345</v>
      </c>
      <c r="D14" s="22">
        <f t="shared" si="1"/>
        <v>112.09178385502862</v>
      </c>
      <c r="E14" s="21">
        <v>11279</v>
      </c>
      <c r="F14" s="23">
        <f t="shared" si="0"/>
        <v>0.5851582587108766</v>
      </c>
    </row>
    <row r="15" spans="1:6" ht="22.5" customHeight="1">
      <c r="A15" s="28" t="s">
        <v>54</v>
      </c>
      <c r="B15" s="27">
        <v>10121.17</v>
      </c>
      <c r="C15" s="21">
        <v>9321</v>
      </c>
      <c r="D15" s="22">
        <f t="shared" si="1"/>
        <v>254.9152060297934</v>
      </c>
      <c r="E15" s="21">
        <v>9460</v>
      </c>
      <c r="F15" s="23">
        <f t="shared" si="0"/>
        <v>-1.4693446088794957</v>
      </c>
    </row>
    <row r="16" spans="1:6" ht="22.5" customHeight="1">
      <c r="A16" s="28" t="s">
        <v>55</v>
      </c>
      <c r="B16" s="27">
        <v>3656.51</v>
      </c>
      <c r="C16" s="21">
        <v>5698</v>
      </c>
      <c r="D16" s="22">
        <f t="shared" si="1"/>
        <v>436.18047368985106</v>
      </c>
      <c r="E16" s="21">
        <v>2294</v>
      </c>
      <c r="F16" s="23">
        <f t="shared" si="0"/>
        <v>148.38709677419354</v>
      </c>
    </row>
    <row r="17" spans="1:6" ht="22.5" customHeight="1">
      <c r="A17" s="28" t="s">
        <v>56</v>
      </c>
      <c r="B17" s="27">
        <v>1306.34</v>
      </c>
      <c r="C17" s="21">
        <v>743</v>
      </c>
      <c r="D17" s="22">
        <f t="shared" si="1"/>
        <v>5.9538786754983875</v>
      </c>
      <c r="E17" s="21">
        <v>652</v>
      </c>
      <c r="F17" s="23">
        <f t="shared" si="0"/>
        <v>13.957055214723923</v>
      </c>
    </row>
    <row r="18" spans="1:6" ht="22.5" customHeight="1">
      <c r="A18" s="28" t="s">
        <v>57</v>
      </c>
      <c r="B18" s="27">
        <v>12479.26</v>
      </c>
      <c r="C18" s="21">
        <v>6139</v>
      </c>
      <c r="D18" s="22">
        <f t="shared" si="1"/>
        <v>735.7206203111143</v>
      </c>
      <c r="E18" s="21">
        <v>7794</v>
      </c>
      <c r="F18" s="23">
        <f t="shared" si="0"/>
        <v>-21.234282781626888</v>
      </c>
    </row>
    <row r="19" spans="1:6" ht="22.5" customHeight="1">
      <c r="A19" s="28" t="s">
        <v>58</v>
      </c>
      <c r="B19" s="27">
        <v>834.42</v>
      </c>
      <c r="C19" s="21">
        <v>13402</v>
      </c>
      <c r="D19" s="22">
        <f t="shared" si="1"/>
        <v>371.67380784003774</v>
      </c>
      <c r="E19" s="21">
        <v>746</v>
      </c>
      <c r="F19" s="23">
        <f t="shared" si="0"/>
        <v>1696.514745308311</v>
      </c>
    </row>
    <row r="20" spans="1:6" ht="22.5" customHeight="1">
      <c r="A20" s="26" t="s">
        <v>59</v>
      </c>
      <c r="B20" s="27">
        <v>3605.85</v>
      </c>
      <c r="C20" s="21">
        <v>429</v>
      </c>
      <c r="D20" s="22">
        <f>IF(B21&lt;&gt;0,C20/B21*100,"")</f>
        <v>24.383728266368077</v>
      </c>
      <c r="E20" s="21">
        <v>1682</v>
      </c>
      <c r="F20" s="23">
        <f t="shared" si="0"/>
        <v>-74.49464922711059</v>
      </c>
    </row>
    <row r="21" spans="1:6" ht="22.5" customHeight="1">
      <c r="A21" s="26" t="s">
        <v>60</v>
      </c>
      <c r="B21" s="27">
        <v>1759.37</v>
      </c>
      <c r="C21" s="21">
        <v>167</v>
      </c>
      <c r="D21" s="22">
        <f>IF(B22&lt;&gt;0,C21/B22*100,"")</f>
        <v>19.635046794901942</v>
      </c>
      <c r="E21" s="21">
        <v>5961</v>
      </c>
      <c r="F21" s="23">
        <f t="shared" si="0"/>
        <v>-97.19845663479282</v>
      </c>
    </row>
    <row r="22" spans="1:6" ht="22.5" customHeight="1">
      <c r="A22" s="26" t="s">
        <v>61</v>
      </c>
      <c r="B22" s="27">
        <v>850.52</v>
      </c>
      <c r="C22" s="21">
        <v>2261</v>
      </c>
      <c r="D22" s="22">
        <f aca="true" t="shared" si="2" ref="D22:D29">IF(B22&lt;&gt;0,C22/B22*100,"")</f>
        <v>265.8373700794808</v>
      </c>
      <c r="E22" s="21">
        <v>3160</v>
      </c>
      <c r="F22" s="23">
        <f t="shared" si="0"/>
        <v>-28.449367088607588</v>
      </c>
    </row>
    <row r="23" spans="1:6" s="14" customFormat="1" ht="22.5" customHeight="1">
      <c r="A23" s="29" t="s">
        <v>62</v>
      </c>
      <c r="B23" s="27">
        <v>8809.73</v>
      </c>
      <c r="C23" s="21">
        <v>5346</v>
      </c>
      <c r="D23" s="22">
        <f t="shared" si="2"/>
        <v>60.68290401635464</v>
      </c>
      <c r="E23" s="21">
        <v>4619</v>
      </c>
      <c r="F23" s="23">
        <f t="shared" si="0"/>
        <v>15.7393375189435</v>
      </c>
    </row>
    <row r="24" spans="1:6" ht="22.5" customHeight="1">
      <c r="A24" s="30" t="s">
        <v>63</v>
      </c>
      <c r="B24" s="27">
        <v>656.21</v>
      </c>
      <c r="C24" s="21">
        <v>953</v>
      </c>
      <c r="D24" s="22">
        <f t="shared" si="2"/>
        <v>145.22789960530926</v>
      </c>
      <c r="E24" s="21">
        <v>514</v>
      </c>
      <c r="F24" s="23">
        <f t="shared" si="0"/>
        <v>85.40856031128405</v>
      </c>
    </row>
    <row r="25" spans="1:6" ht="22.5" customHeight="1">
      <c r="A25" s="13" t="s">
        <v>64</v>
      </c>
      <c r="B25" s="27">
        <v>1226.02</v>
      </c>
      <c r="C25" s="21">
        <v>656</v>
      </c>
      <c r="D25" s="22">
        <f t="shared" si="2"/>
        <v>53.50646808371805</v>
      </c>
      <c r="E25" s="21"/>
      <c r="F25" s="23"/>
    </row>
    <row r="26" spans="1:6" ht="22.5" customHeight="1">
      <c r="A26" s="13" t="s">
        <v>78</v>
      </c>
      <c r="B26" s="27">
        <v>1500</v>
      </c>
      <c r="C26" s="21"/>
      <c r="D26" s="22">
        <f t="shared" si="2"/>
        <v>0</v>
      </c>
      <c r="E26" s="21"/>
      <c r="F26" s="23"/>
    </row>
    <row r="27" spans="1:6" s="14" customFormat="1" ht="22.5" customHeight="1">
      <c r="A27" s="31" t="s">
        <v>65</v>
      </c>
      <c r="B27" s="27">
        <v>1934.64</v>
      </c>
      <c r="C27" s="21">
        <v>270</v>
      </c>
      <c r="D27" s="22">
        <f t="shared" si="2"/>
        <v>13.956084852995906</v>
      </c>
      <c r="E27" s="21"/>
      <c r="F27" s="23">
        <f>IF(E27&lt;&gt;0,C28/E27*100-100,"")</f>
      </c>
    </row>
    <row r="28" spans="1:6" ht="22.5" customHeight="1">
      <c r="A28" s="26" t="s">
        <v>79</v>
      </c>
      <c r="B28" s="27">
        <v>8351</v>
      </c>
      <c r="C28" s="21">
        <v>4490</v>
      </c>
      <c r="D28" s="22">
        <f t="shared" si="2"/>
        <v>53.76601604598251</v>
      </c>
      <c r="E28" s="21">
        <v>3676</v>
      </c>
      <c r="F28" s="23">
        <f>IF(E28&lt;&gt;0,C29/E28*100-100,"")</f>
        <v>2129.869423286181</v>
      </c>
    </row>
    <row r="29" spans="1:6" ht="22.5" customHeight="1">
      <c r="A29" s="32" t="s">
        <v>67</v>
      </c>
      <c r="B29" s="27">
        <v>16000</v>
      </c>
      <c r="C29" s="21">
        <v>81970</v>
      </c>
      <c r="D29" s="22">
        <f t="shared" si="2"/>
        <v>512.3125</v>
      </c>
      <c r="E29" s="21">
        <v>10622</v>
      </c>
      <c r="F29" s="23">
        <f>IF(E29&lt;&gt;0,C30/E29*100-100,"")</f>
        <v>-100</v>
      </c>
    </row>
    <row r="30" ht="15.75">
      <c r="C30" s="33"/>
    </row>
  </sheetData>
  <sheetProtection/>
  <mergeCells count="2">
    <mergeCell ref="A1:F1"/>
    <mergeCell ref="D3:F3"/>
  </mergeCells>
  <printOptions horizontalCentered="1"/>
  <pageMargins left="0.7874015748031497" right="0.7874015748031497" top="0.984251968503937" bottom="0.35433070866141736" header="0.3937007874015748" footer="0.2362204724409449"/>
  <pageSetup errors="blank" firstPageNumber="54" useFirstPageNumber="1" horizontalDpi="600" verticalDpi="600" orientation="portrait" paperSize="9" r:id="rId1"/>
  <headerFooter alignWithMargins="0">
    <oddHeader>&amp;L&amp;"宋体,加粗"&amp;10 2019年上半年市级财政预算执行情况附表二:</oddHead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showGridLines="0" tabSelected="1" workbookViewId="0" topLeftCell="A1">
      <selection activeCell="H10" sqref="H10"/>
    </sheetView>
  </sheetViews>
  <sheetFormatPr defaultColWidth="9.00390625" defaultRowHeight="14.25"/>
  <cols>
    <col min="1" max="1" width="26.25390625" style="2" customWidth="1"/>
    <col min="2" max="2" width="10.625" style="2" customWidth="1"/>
    <col min="3" max="3" width="11.875" style="2" customWidth="1"/>
    <col min="4" max="4" width="12.625" style="2" customWidth="1"/>
    <col min="5" max="5" width="10.25390625" style="2" hidden="1" customWidth="1"/>
    <col min="6" max="6" width="12.625" style="2" customWidth="1"/>
    <col min="7" max="16384" width="9.00390625" style="2" customWidth="1"/>
  </cols>
  <sheetData>
    <row r="1" spans="1:6" ht="47.25" customHeight="1">
      <c r="A1" s="53" t="s">
        <v>95</v>
      </c>
      <c r="B1" s="53"/>
      <c r="C1" s="53"/>
      <c r="D1" s="53"/>
      <c r="E1" s="53"/>
      <c r="F1" s="53"/>
    </row>
    <row r="2" spans="4:6" ht="32.25" customHeight="1">
      <c r="D2" s="3"/>
      <c r="E2" s="54" t="s">
        <v>80</v>
      </c>
      <c r="F2" s="54"/>
    </row>
    <row r="3" spans="1:6" ht="35.25" customHeight="1">
      <c r="A3" s="4" t="s">
        <v>81</v>
      </c>
      <c r="B3" s="5" t="s">
        <v>82</v>
      </c>
      <c r="C3" s="5" t="s">
        <v>83</v>
      </c>
      <c r="D3" s="4" t="s">
        <v>84</v>
      </c>
      <c r="E3" s="5" t="s">
        <v>85</v>
      </c>
      <c r="F3" s="4" t="s">
        <v>86</v>
      </c>
    </row>
    <row r="4" spans="1:6" s="1" customFormat="1" ht="27.75" customHeight="1">
      <c r="A4" s="6" t="s">
        <v>68</v>
      </c>
      <c r="B4" s="7">
        <f>SUM(B5:B10)</f>
        <v>200958</v>
      </c>
      <c r="C4" s="7">
        <f>SUM(C5:C10)</f>
        <v>95258</v>
      </c>
      <c r="D4" s="8">
        <f aca="true" t="shared" si="0" ref="D4:D17">+C4/B4*100</f>
        <v>47.40194468495905</v>
      </c>
      <c r="E4" s="7">
        <f>SUM(E5:E10)</f>
        <v>68436</v>
      </c>
      <c r="F4" s="8">
        <f aca="true" t="shared" si="1" ref="F4:F17">+C4/E4*100-100</f>
        <v>39.19282249108656</v>
      </c>
    </row>
    <row r="5" spans="1:6" ht="27.75" customHeight="1">
      <c r="A5" s="9" t="s">
        <v>69</v>
      </c>
      <c r="B5" s="48">
        <v>139219</v>
      </c>
      <c r="C5" s="10">
        <v>75688</v>
      </c>
      <c r="D5" s="11">
        <f t="shared" si="0"/>
        <v>54.366142552381504</v>
      </c>
      <c r="E5" s="10">
        <v>53003</v>
      </c>
      <c r="F5" s="11">
        <f t="shared" si="1"/>
        <v>42.799464181272754</v>
      </c>
    </row>
    <row r="6" spans="1:6" ht="27.75" customHeight="1">
      <c r="A6" s="9" t="s">
        <v>70</v>
      </c>
      <c r="B6" s="49">
        <v>4313</v>
      </c>
      <c r="C6" s="10">
        <v>2270</v>
      </c>
      <c r="D6" s="11">
        <f t="shared" si="0"/>
        <v>52.63157894736842</v>
      </c>
      <c r="E6" s="10">
        <v>680</v>
      </c>
      <c r="F6" s="11">
        <f t="shared" si="1"/>
        <v>233.8235294117647</v>
      </c>
    </row>
    <row r="7" spans="1:6" ht="27.75" customHeight="1">
      <c r="A7" s="9" t="s">
        <v>71</v>
      </c>
      <c r="B7" s="49">
        <v>12580</v>
      </c>
      <c r="C7" s="10">
        <v>6234</v>
      </c>
      <c r="D7" s="11">
        <f t="shared" si="0"/>
        <v>49.554848966613676</v>
      </c>
      <c r="E7" s="10">
        <v>6690</v>
      </c>
      <c r="F7" s="11">
        <f t="shared" si="1"/>
        <v>-6.8161434977578494</v>
      </c>
    </row>
    <row r="8" spans="1:6" ht="27.75" customHeight="1">
      <c r="A8" s="9" t="s">
        <v>72</v>
      </c>
      <c r="B8" s="49">
        <v>4876</v>
      </c>
      <c r="C8" s="10">
        <v>2490</v>
      </c>
      <c r="D8" s="11">
        <f t="shared" si="0"/>
        <v>51.06644790812142</v>
      </c>
      <c r="E8" s="10">
        <v>294</v>
      </c>
      <c r="F8" s="11">
        <f t="shared" si="1"/>
        <v>746.9387755102041</v>
      </c>
    </row>
    <row r="9" spans="1:6" ht="27.75" customHeight="1">
      <c r="A9" s="9" t="s">
        <v>73</v>
      </c>
      <c r="B9" s="49">
        <v>687</v>
      </c>
      <c r="C9" s="10">
        <v>340</v>
      </c>
      <c r="D9" s="11">
        <f t="shared" si="0"/>
        <v>49.49053857350801</v>
      </c>
      <c r="E9" s="10">
        <v>353</v>
      </c>
      <c r="F9" s="11">
        <f t="shared" si="1"/>
        <v>-3.682719546742206</v>
      </c>
    </row>
    <row r="10" spans="1:6" ht="27.75" customHeight="1">
      <c r="A10" s="9" t="s">
        <v>88</v>
      </c>
      <c r="B10" s="49">
        <v>39283</v>
      </c>
      <c r="C10" s="10">
        <v>8236</v>
      </c>
      <c r="D10" s="11">
        <f t="shared" si="0"/>
        <v>20.965812183387218</v>
      </c>
      <c r="E10" s="10">
        <v>7416</v>
      </c>
      <c r="F10" s="11">
        <f t="shared" si="1"/>
        <v>11.057173678532891</v>
      </c>
    </row>
    <row r="11" spans="1:6" s="1" customFormat="1" ht="27.75" customHeight="1">
      <c r="A11" s="6" t="s">
        <v>76</v>
      </c>
      <c r="B11" s="7">
        <f>SUM(B12:B17)</f>
        <v>205090</v>
      </c>
      <c r="C11" s="7">
        <f>SUM(C12:C17)</f>
        <v>86832</v>
      </c>
      <c r="D11" s="8">
        <f t="shared" si="0"/>
        <v>42.33848554293237</v>
      </c>
      <c r="E11" s="7">
        <f>SUM(E12:E17)</f>
        <v>32371</v>
      </c>
      <c r="F11" s="8">
        <f t="shared" si="1"/>
        <v>168.240091439869</v>
      </c>
    </row>
    <row r="12" spans="1:6" ht="27.75" customHeight="1">
      <c r="A12" s="9" t="s">
        <v>69</v>
      </c>
      <c r="B12" s="10">
        <v>146258</v>
      </c>
      <c r="C12" s="10">
        <v>67425</v>
      </c>
      <c r="D12" s="11">
        <f t="shared" si="0"/>
        <v>46.100042390843576</v>
      </c>
      <c r="E12" s="10">
        <v>17703</v>
      </c>
      <c r="F12" s="11">
        <f t="shared" si="1"/>
        <v>280.86764955092355</v>
      </c>
    </row>
    <row r="13" spans="1:6" ht="27.75" customHeight="1">
      <c r="A13" s="9" t="s">
        <v>70</v>
      </c>
      <c r="B13" s="10">
        <v>1772</v>
      </c>
      <c r="C13" s="10">
        <v>573</v>
      </c>
      <c r="D13" s="11">
        <f t="shared" si="0"/>
        <v>32.33634311512416</v>
      </c>
      <c r="E13" s="10">
        <v>168</v>
      </c>
      <c r="F13" s="11">
        <f t="shared" si="1"/>
        <v>241.07142857142856</v>
      </c>
    </row>
    <row r="14" spans="1:6" ht="27.75" customHeight="1">
      <c r="A14" s="9" t="s">
        <v>71</v>
      </c>
      <c r="B14" s="10">
        <v>12780</v>
      </c>
      <c r="C14" s="10">
        <v>6967</v>
      </c>
      <c r="D14" s="11">
        <f t="shared" si="0"/>
        <v>54.51486697965571</v>
      </c>
      <c r="E14" s="10">
        <v>6555</v>
      </c>
      <c r="F14" s="11">
        <f t="shared" si="1"/>
        <v>6.2852784134248765</v>
      </c>
    </row>
    <row r="15" spans="1:6" ht="27.75" customHeight="1">
      <c r="A15" s="9" t="s">
        <v>72</v>
      </c>
      <c r="B15" s="10">
        <v>4841</v>
      </c>
      <c r="C15" s="10">
        <v>2541</v>
      </c>
      <c r="D15" s="11">
        <f t="shared" si="0"/>
        <v>52.489155133236935</v>
      </c>
      <c r="E15" s="10">
        <v>224</v>
      </c>
      <c r="F15" s="11">
        <f t="shared" si="1"/>
        <v>1034.375</v>
      </c>
    </row>
    <row r="16" spans="1:6" ht="27.75" customHeight="1">
      <c r="A16" s="9" t="s">
        <v>73</v>
      </c>
      <c r="B16" s="10">
        <v>174</v>
      </c>
      <c r="C16" s="10">
        <v>73</v>
      </c>
      <c r="D16" s="11">
        <f t="shared" si="0"/>
        <v>41.95402298850575</v>
      </c>
      <c r="E16" s="10">
        <v>100</v>
      </c>
      <c r="F16" s="11">
        <f t="shared" si="1"/>
        <v>-27</v>
      </c>
    </row>
    <row r="17" spans="1:6" ht="27.75" customHeight="1">
      <c r="A17" s="9" t="s">
        <v>88</v>
      </c>
      <c r="B17" s="10">
        <v>39265</v>
      </c>
      <c r="C17" s="10">
        <v>9253</v>
      </c>
      <c r="D17" s="11">
        <f t="shared" si="0"/>
        <v>23.56551636317331</v>
      </c>
      <c r="E17" s="10">
        <v>7621</v>
      </c>
      <c r="F17" s="11">
        <f t="shared" si="1"/>
        <v>21.414512531163894</v>
      </c>
    </row>
  </sheetData>
  <sheetProtection/>
  <mergeCells count="2">
    <mergeCell ref="A1:F1"/>
    <mergeCell ref="E2:F2"/>
  </mergeCells>
  <printOptions horizontalCentered="1"/>
  <pageMargins left="0.7874015748031497" right="0.7874015748031497" top="1.220472440944882" bottom="0.984251968503937" header="0.5118110236220472" footer="0.5118110236220472"/>
  <pageSetup firstPageNumber="55" useFirstPageNumber="1" horizontalDpi="600" verticalDpi="600" orientation="portrait" paperSize="9" r:id="rId1"/>
  <headerFooter alignWithMargins="0">
    <oddHeader>&amp;L&amp;"宋体,加粗"&amp;10 2019年上半年市级财政预算执行情况附表三: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hl</cp:lastModifiedBy>
  <cp:lastPrinted>2019-09-01T06:37:01Z</cp:lastPrinted>
  <dcterms:created xsi:type="dcterms:W3CDTF">2003-12-23T02:20:33Z</dcterms:created>
  <dcterms:modified xsi:type="dcterms:W3CDTF">2019-09-01T07:03:49Z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