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6" activeTab="14"/>
  </bookViews>
  <sheets>
    <sheet name="部门整体绩效" sheetId="1" r:id="rId1"/>
    <sheet name="进博会" sheetId="2" r:id="rId2"/>
    <sheet name="改制企业人员医保费" sheetId="3" r:id="rId3"/>
    <sheet name="获奖选手奖励金" sheetId="4" r:id="rId4"/>
    <sheet name="技能大赛经费" sheetId="5" r:id="rId5"/>
    <sheet name="营销专家团经费" sheetId="6" r:id="rId6"/>
    <sheet name="创业园经费" sheetId="7" r:id="rId7"/>
    <sheet name="电子产品促消费" sheetId="8" r:id="rId8"/>
    <sheet name="电子消费券" sheetId="9" r:id="rId9"/>
    <sheet name="区域消费" sheetId="10" r:id="rId10"/>
    <sheet name="兰洽会" sheetId="11" r:id="rId11"/>
    <sheet name="出国考察费" sheetId="12" r:id="rId12"/>
    <sheet name="专家工作室" sheetId="13" r:id="rId13"/>
    <sheet name="招商引资" sheetId="14" r:id="rId14"/>
    <sheet name="药博会"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<sst xmlns="http://schemas.openxmlformats.org/spreadsheetml/2006/main" count="1267" uniqueCount="439">
  <si>
    <t>张掖市商务局部门整体支出绩效自评表</t>
  </si>
  <si>
    <t>（2023年度）</t>
  </si>
  <si>
    <t>部门名称</t>
  </si>
  <si>
    <t>张掖市商务局</t>
  </si>
  <si>
    <t>整体支出规模</t>
  </si>
  <si>
    <t>上年结转数（万元）</t>
  </si>
  <si>
    <t>全年预算数（万元）</t>
  </si>
  <si>
    <t>全年执行数（万元）</t>
  </si>
  <si>
    <t>执行率（%）</t>
  </si>
  <si>
    <t>分值</t>
  </si>
  <si>
    <t>得分</t>
  </si>
  <si>
    <t>年度资金总额</t>
  </si>
  <si>
    <t>资金来源：（1）财政拨款</t>
  </si>
  <si>
    <t>（2）其他资金</t>
  </si>
  <si>
    <t>——</t>
  </si>
  <si>
    <t>资金结构：（1）基本支出</t>
  </si>
  <si>
    <t>（2）项目支出</t>
  </si>
  <si>
    <t>总体目标完成情况</t>
  </si>
  <si>
    <t>年初设定情况</t>
  </si>
  <si>
    <t>全年完成情况</t>
  </si>
  <si>
    <t>目标1：按照国家和人社财政部门有关政策，确保职工工资按时足额发放。
目标2：严格落实中央八项规定，树立过紧日子的思想，坚持厉行节约原则，确保机关正常运转，确保各
项资金支出符合三公经费、差旅费、培训费、公务接待费管理办法等各项规章制度。
目标3：按照省上下达专项资金通知和财政部门要求，积极配合各部门（或科室）科室，及时分配拨付项
目资金。
目标4：加强项目资金绩效监管，确保项目资金专款专用。</t>
  </si>
  <si>
    <t>目标1：能按照国家和人社财政部门有关政策，全体干部职工工资按时足额
发放。
目标2：能严格落实中央八项规定，树立过紧日子的思想，坚持厉行节约原则，确保机关正常运转，各项资金支出符合三公经费、差旅费、培训费、公务接待费管理办法等各项规章制度。
目标3：能按照省上下达专项资金通知和财政部门要求，积极配合各部门（或科室）科室，及时分配拨付项目资金。
目标4：加强项目资金绩效监管，确保项目资金专款专用。</t>
  </si>
  <si>
    <t>绩效指标（90分）</t>
  </si>
  <si>
    <t>一级指标</t>
  </si>
  <si>
    <t>二级指标</t>
  </si>
  <si>
    <t>三级指标</t>
  </si>
  <si>
    <t>年度指标值</t>
  </si>
  <si>
    <t>实际完成值</t>
  </si>
  <si>
    <t>未完成的原因分析</t>
  </si>
  <si>
    <t>部门                               履职                                    指标                           （50分）</t>
  </si>
  <si>
    <t>机关运行经费预算执行</t>
  </si>
  <si>
    <t>产出数量指标：全局发放工资人数</t>
  </si>
  <si>
    <t>30人</t>
  </si>
  <si>
    <t>31人</t>
  </si>
  <si>
    <t>2023年8月调入1人</t>
  </si>
  <si>
    <t>产出质量指标：预算资金支出合规性</t>
  </si>
  <si>
    <t>合规</t>
  </si>
  <si>
    <t>产出时效指标：资金拨付及时性</t>
  </si>
  <si>
    <t>及时</t>
  </si>
  <si>
    <t>产出成本指标：机关运行公用经费</t>
  </si>
  <si>
    <t>≤15万</t>
  </si>
  <si>
    <t>15万</t>
  </si>
  <si>
    <t>机关事务性工作</t>
  </si>
  <si>
    <t>产出数量指标：文电收发数量</t>
  </si>
  <si>
    <t>≥5000</t>
  </si>
  <si>
    <t>产出质量指标：人大代表建议和政协委员提案答复率</t>
  </si>
  <si>
    <t>≥90%</t>
  </si>
  <si>
    <t>产出实效指标：省、市政府工作报告落实情况</t>
  </si>
  <si>
    <t>促消费、扩内需工作</t>
  </si>
  <si>
    <t>产出数量指标：社会消费品零售总额增速</t>
  </si>
  <si>
    <t>≥10%</t>
  </si>
  <si>
    <t>产出数量指标：积极组织促消费活动</t>
  </si>
  <si>
    <t>≥400场</t>
  </si>
  <si>
    <t>850场</t>
  </si>
  <si>
    <t>产出数量指标：投入促消费资金</t>
  </si>
  <si>
    <t>≥5000万</t>
  </si>
  <si>
    <t>6000万</t>
  </si>
  <si>
    <t>产出数量指标：加快限上入库企业培育</t>
  </si>
  <si>
    <t>≥40家</t>
  </si>
  <si>
    <t>49家</t>
  </si>
  <si>
    <t>稳外贸、拓规模工作</t>
  </si>
  <si>
    <t>产出数量指标：参加企业外贸实务培训</t>
  </si>
  <si>
    <t>≥5场</t>
  </si>
  <si>
    <t>9场</t>
  </si>
  <si>
    <t>产出数量指标：组织企业参加国内外大型展会</t>
  </si>
  <si>
    <t>≥10家</t>
  </si>
  <si>
    <t>29家</t>
  </si>
  <si>
    <t>产出数量指标：实现进出口增速</t>
  </si>
  <si>
    <t>≥20%</t>
  </si>
  <si>
    <t>产出数量指标：新增出口备案基地</t>
  </si>
  <si>
    <t>≥3个</t>
  </si>
  <si>
    <t>6个</t>
  </si>
  <si>
    <t>产出数量指标：推动国际班列常态化运行</t>
  </si>
  <si>
    <t>≥10列</t>
  </si>
  <si>
    <t>15列</t>
  </si>
  <si>
    <t xml:space="preserve"> 电商人才培训工作</t>
  </si>
  <si>
    <t>产出数量指标：电商培训技能培训</t>
  </si>
  <si>
    <t>≥50场</t>
  </si>
  <si>
    <t xml:space="preserve">80场                                                                                                                                                                                                                                                                                                                                                </t>
  </si>
  <si>
    <t>商贸流通领域安全工作</t>
  </si>
  <si>
    <t>产出数量指标：整治和规范成品油市场经营秩序</t>
  </si>
  <si>
    <t>≥10次</t>
  </si>
  <si>
    <t>15次</t>
  </si>
  <si>
    <t>产出数量指标：开展燃气安全培训</t>
  </si>
  <si>
    <t>12次</t>
  </si>
  <si>
    <t>部门                              效果                                指标                     （30分）</t>
  </si>
  <si>
    <t>社会效益</t>
  </si>
  <si>
    <t>招商引资金额</t>
  </si>
  <si>
    <t>≥4000万</t>
  </si>
  <si>
    <t>4350万</t>
  </si>
  <si>
    <t>资金支付及时效率</t>
  </si>
  <si>
    <t>完成自营出口</t>
  </si>
  <si>
    <t>≥400万</t>
  </si>
  <si>
    <t>825万元</t>
  </si>
  <si>
    <t>释放消费功能</t>
  </si>
  <si>
    <t>≥10亿元</t>
  </si>
  <si>
    <t>14亿元</t>
  </si>
  <si>
    <t>建立完善全市会展产业发展专家智库</t>
  </si>
  <si>
    <t>≥10人</t>
  </si>
  <si>
    <t>20人</t>
  </si>
  <si>
    <t xml:space="preserve">满意度指标（10分）                       </t>
  </si>
  <si>
    <t>服务对象         满意度指标</t>
  </si>
  <si>
    <t>商贸流通企业满意度</t>
  </si>
  <si>
    <t>≥98%</t>
  </si>
  <si>
    <t>总分（预算执行率得分+绩效指标得分）</t>
  </si>
  <si>
    <t>说明</t>
  </si>
  <si>
    <t>无</t>
  </si>
  <si>
    <t>主管部门审核意见</t>
  </si>
  <si>
    <t xml:space="preserve">          （盖章）
          年   月   日</t>
  </si>
  <si>
    <t>市财政局主管业务科室审核意见</t>
  </si>
  <si>
    <t xml:space="preserve">            （盖章）
          年   月   日</t>
  </si>
  <si>
    <t>注：绩效自评采取打分评价形式，满分100分，各部门可根据指标的重要程度自主确定各项三级指标的权重分值，各项指标得分加总得出该项目绩效自评的总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</si>
  <si>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附件3</t>
  </si>
  <si>
    <t>市级预算项目支出绩效自评表</t>
  </si>
  <si>
    <t>（2023年度)</t>
  </si>
  <si>
    <t>项目名称</t>
  </si>
  <si>
    <t>参加第六届进博会经贸洽谈签约活动工作费用</t>
  </si>
  <si>
    <t>主管部门</t>
  </si>
  <si>
    <t>实施单位</t>
  </si>
  <si>
    <t>资金情况 
（万元）</t>
  </si>
  <si>
    <t>年初预算数</t>
  </si>
  <si>
    <t>全年预算数</t>
  </si>
  <si>
    <t>全年执行数</t>
  </si>
  <si>
    <t>预算执行率（B/A)</t>
  </si>
  <si>
    <t>年度资金总额：</t>
  </si>
  <si>
    <t>10分</t>
  </si>
  <si>
    <t>其中：当年财政拨款</t>
  </si>
  <si>
    <t xml:space="preserve">   上年结转资金</t>
  </si>
  <si>
    <t xml:space="preserve">     其他资金</t>
  </si>
  <si>
    <t>预期目标</t>
  </si>
  <si>
    <t>全年实际完成情况</t>
  </si>
  <si>
    <t>为企业发展创造更优的营商环境，助推企业开拓国际市场，提高我市企业的品牌影响力和国际知名度，为全市经济社会高质量发展注入新动能。</t>
  </si>
  <si>
    <t>进博会期间，我市组织企业参加了政策解读、投资促进、供需对接等进博会相关配套活动，进一步深化企业与共建“一带一路”国家和地区的交流合作，持续扩大对外开放。</t>
  </si>
  <si>
    <t>绩效指标
（90分）</t>
  </si>
  <si>
    <t>未完成原因及改进措施</t>
  </si>
  <si>
    <t>产出指标
（50分）</t>
  </si>
  <si>
    <t>数量指标</t>
  </si>
  <si>
    <t>会议天数</t>
  </si>
  <si>
    <t>《=3天</t>
  </si>
  <si>
    <t>3天</t>
  </si>
  <si>
    <t>参加进博会人员数量</t>
  </si>
  <si>
    <t>《=70人</t>
  </si>
  <si>
    <t>72人</t>
  </si>
  <si>
    <t>质量指标</t>
  </si>
  <si>
    <t>圆满完成会议各项议程</t>
  </si>
  <si>
    <t>《=100%</t>
  </si>
  <si>
    <t>成本指标</t>
  </si>
  <si>
    <t>会议室租赁成本开支</t>
  </si>
  <si>
    <t>《=1.8万元</t>
  </si>
  <si>
    <t>1.8万元</t>
  </si>
  <si>
    <t>会议材料、桌签印制费用</t>
  </si>
  <si>
    <t>《=0.1万</t>
  </si>
  <si>
    <t>0.1万元</t>
  </si>
  <si>
    <t>车辆租赁费用</t>
  </si>
  <si>
    <t>《=0.6万元</t>
  </si>
  <si>
    <t>0.6万元</t>
  </si>
  <si>
    <t>效益指标（30分）</t>
  </si>
  <si>
    <t>进口企业签约金额</t>
  </si>
  <si>
    <t>》=10000万元</t>
  </si>
  <si>
    <t>15308.1万元</t>
  </si>
  <si>
    <t>满意度
指标
（10分）</t>
  </si>
  <si>
    <t>服务对象
满意度指标</t>
  </si>
  <si>
    <t>参加进博会人员满意度</t>
  </si>
  <si>
    <t>≥95%</t>
  </si>
  <si>
    <t>主管部门                     审核意见</t>
  </si>
  <si>
    <t>（盖章）
          年   月   日</t>
  </si>
  <si>
    <t xml:space="preserve">   
            （盖章）
          年   月   日</t>
  </si>
  <si>
    <t>外贸企业退休人员医保金</t>
  </si>
  <si>
    <t xml:space="preserve">  上年结转资金</t>
  </si>
  <si>
    <t xml:space="preserve">    其他资金</t>
  </si>
  <si>
    <t>为外贸改制企业4名退休人员缴纳医保</t>
  </si>
  <si>
    <t>2024年已足额缴纳4名外贸改制企业退休人员缴纳医保金</t>
  </si>
  <si>
    <t>医保缴纳人数</t>
  </si>
  <si>
    <t>4人</t>
  </si>
  <si>
    <t>退休职工缴纳医保金准确率</t>
  </si>
  <si>
    <t>时效指标</t>
  </si>
  <si>
    <t>医保缴纳及时率</t>
  </si>
  <si>
    <t>医保缴纳标准</t>
  </si>
  <si>
    <t>3075元/人/年</t>
  </si>
  <si>
    <t>外贸企业退休人员按时                                               享受门诊、住院医保待遇</t>
  </si>
  <si>
    <t>4名外贸改制企业退休职工满意度</t>
  </si>
  <si>
    <t xml:space="preserve">
          （盖章）
          年   月   日</t>
  </si>
  <si>
    <t>“彩虹张掖千人主播团矩阵建设” 获奖选手奖励资金</t>
  </si>
  <si>
    <t>市商务局</t>
  </si>
  <si>
    <t>7.6万元</t>
  </si>
  <si>
    <t>上年结转资金</t>
  </si>
  <si>
    <t>其他资金</t>
  </si>
  <si>
    <t>建立乡村振兴直播营销百人主播团队，筛选名直播电商实用人才。</t>
  </si>
  <si>
    <t>建立 12 支乡村振兴直播营销百人主播团队，筛选 1200 名直播电商实用人才，组成“彩 虹张掖千人主播团矩阵”，宣传张掖美食美景，促进张掖农特 产品上行，提升张掖知名度。</t>
  </si>
  <si>
    <t>一、二、三等奖获奖人员</t>
  </si>
  <si>
    <t>计划时间</t>
  </si>
  <si>
    <t>按时完成</t>
  </si>
  <si>
    <t>效益指标
（30分）</t>
  </si>
  <si>
    <t>经济效益指标</t>
  </si>
  <si>
    <t>拓展销售市场</t>
  </si>
  <si>
    <r>
      <rPr>
        <sz val="9"/>
        <color indexed="8"/>
        <rFont val="宋体"/>
        <charset val="134"/>
      </rPr>
      <t>5</t>
    </r>
    <r>
      <rPr>
        <sz val="9"/>
        <color indexed="8"/>
        <rFont val="宋体"/>
        <charset val="134"/>
      </rPr>
      <t>00万元</t>
    </r>
  </si>
  <si>
    <t>社会效益指标</t>
  </si>
  <si>
    <t>促进特色产品线上销售</t>
  </si>
  <si>
    <t>好</t>
  </si>
  <si>
    <t>主办、承办和协办单位满意度</t>
  </si>
  <si>
    <t>无。</t>
  </si>
  <si>
    <t>金张掖乡村工匠技能大赛工作经费</t>
  </si>
  <si>
    <t>1万元</t>
  </si>
  <si>
    <t>办好金张掖农村电商达人直播大赛</t>
  </si>
  <si>
    <t>金张掖农村电商达人直播大赛赛程历时2小时，各选手直播间累计在线人数2.8万人、点赞数111.8万次。</t>
  </si>
  <si>
    <t>直播大赛</t>
  </si>
  <si>
    <t>1场次</t>
  </si>
  <si>
    <t>参赛人数</t>
  </si>
  <si>
    <r>
      <rPr>
        <sz val="9"/>
        <color indexed="8"/>
        <rFont val="宋体"/>
        <charset val="134"/>
      </rPr>
      <t>5</t>
    </r>
    <r>
      <rPr>
        <sz val="9"/>
        <color indexed="8"/>
        <rFont val="宋体"/>
        <charset val="134"/>
      </rPr>
      <t>0人</t>
    </r>
  </si>
  <si>
    <r>
      <rPr>
        <sz val="10"/>
        <rFont val="宋体"/>
        <charset val="134"/>
      </rPr>
      <t>5</t>
    </r>
    <r>
      <rPr>
        <sz val="10"/>
        <rFont val="宋体"/>
        <charset val="134"/>
      </rPr>
      <t>0人</t>
    </r>
  </si>
  <si>
    <t>促进电商人才队伍建设</t>
  </si>
  <si>
    <t>社会反响好，参赛满意度</t>
  </si>
  <si>
    <t>市直播营销专家服务团工作经费</t>
  </si>
  <si>
    <t>5万元</t>
  </si>
  <si>
    <t>大力发挥电商直播新业态吸纳农村劳动力就业灵活、农商兼顾、宣传范围广、拓展农特产品线上销售渠道效果明显的特点，持续开展各类电商人才培训和直播带货比赛，大力培育壮大农村电商产业人才队伍。</t>
  </si>
  <si>
    <t>开展创业沙龙和企业服务活动25场次，示范推广新技术新产品 3个，解决产业发展难题2个等，开发软件著作4个。指导张掖电子商务创业园积极争创省级电商基地并接受了省商务厅第三访专家评估；指导远大食品公司开发生产的紫皮黑蒜和苗琳薯叶、祁粮农业公司马铃薯粉条和薯片深加工产品已全面上线销售。配合开展“彩虹张掖千人主播团矩阵”建设及早酥梨、民乐紫皮大蒜、临泽小枣等应季鲜活农产品直播带货活动，推动创建丹霞口文旅小镇共融产业联盟电商达人实训基地。</t>
  </si>
  <si>
    <t>服务活动</t>
  </si>
  <si>
    <t>25场次</t>
  </si>
  <si>
    <t>示范推广新产品</t>
  </si>
  <si>
    <t>3个</t>
  </si>
  <si>
    <t>帮助企业提升网络经营</t>
  </si>
  <si>
    <t>》=4家</t>
  </si>
  <si>
    <t>5家</t>
  </si>
  <si>
    <t>专家服务团成员所在企业满意度</t>
  </si>
  <si>
    <t>》=95%</t>
  </si>
  <si>
    <t>张掖电子商务创业园公开引入第三方运营服务商项目</t>
  </si>
  <si>
    <t>张掖至翔电子商务有限责任公司</t>
  </si>
  <si>
    <r>
      <rPr>
        <sz val="9"/>
        <color rgb="FF000000"/>
        <rFont val="宋体"/>
        <charset val="134"/>
      </rPr>
      <t xml:space="preserve">资金情况 </t>
    </r>
    <r>
      <rPr>
        <sz val="9"/>
        <color rgb="FF000000"/>
        <rFont val="宋体"/>
        <charset val="134"/>
      </rPr>
      <t xml:space="preserve">
</t>
    </r>
    <r>
      <rPr>
        <sz val="9"/>
        <color rgb="FF000000"/>
        <rFont val="宋体"/>
        <charset val="134"/>
      </rPr>
      <t>（万元）</t>
    </r>
  </si>
  <si>
    <t>91.14万元</t>
  </si>
  <si>
    <t>61.14万元</t>
  </si>
  <si>
    <t>开展专业网商、网红、直播达人培训服务为园内企业免费提供工商注册、政策咨询、专场招聘等服务。开展了5G直播基地建设。</t>
  </si>
  <si>
    <t>张掖电子商务创业园共使用新张掖国际商贸城物业管理公司场地总面积2114.2平方米，开展专业网商、网红、直播达人培训服务共7期，累计培训人数200多人次，为园内17家企业免费提供工商注册、政策咨询、专场招聘等服务。开展了5G直播基地建设，建设运营“共享牧场”、电商直播和短视频宣传、承办了第三届中国国际进口博览会张掖招商推介暨项目签约大会的会务服务保障工作等创新性活动。</t>
  </si>
  <si>
    <r>
      <rPr>
        <sz val="9"/>
        <color rgb="FF000000"/>
        <rFont val="宋体"/>
        <charset val="134"/>
      </rPr>
      <t>绩效指标</t>
    </r>
    <r>
      <rPr>
        <sz val="9"/>
        <color rgb="FF000000"/>
        <rFont val="宋体"/>
        <charset val="134"/>
      </rPr>
      <t xml:space="preserve">
</t>
    </r>
    <r>
      <rPr>
        <sz val="9"/>
        <color rgb="FF000000"/>
        <rFont val="宋体"/>
        <charset val="134"/>
      </rPr>
      <t>（90分）</t>
    </r>
  </si>
  <si>
    <r>
      <rPr>
        <sz val="9"/>
        <color rgb="FF000000"/>
        <rFont val="宋体"/>
        <charset val="134"/>
      </rPr>
      <t>产出指标</t>
    </r>
    <r>
      <rPr>
        <sz val="9"/>
        <color rgb="FF000000"/>
        <rFont val="宋体"/>
        <charset val="134"/>
      </rPr>
      <t xml:space="preserve">
</t>
    </r>
    <r>
      <rPr>
        <sz val="9"/>
        <color rgb="FF000000"/>
        <rFont val="宋体"/>
        <charset val="134"/>
      </rPr>
      <t>（50分）</t>
    </r>
  </si>
  <si>
    <t>租赁场地</t>
  </si>
  <si>
    <t>2114.2平方米</t>
  </si>
  <si>
    <t>服务企业</t>
  </si>
  <si>
    <t>17户</t>
  </si>
  <si>
    <t>培训人次</t>
  </si>
  <si>
    <t>200人</t>
  </si>
  <si>
    <t>2019--2020年</t>
  </si>
  <si>
    <t>合同约定</t>
  </si>
  <si>
    <r>
      <rPr>
        <sz val="9"/>
        <color rgb="FF000000"/>
        <rFont val="宋体"/>
        <charset val="134"/>
      </rPr>
      <t>效益指标</t>
    </r>
    <r>
      <rPr>
        <sz val="9"/>
        <color rgb="FF000000"/>
        <rFont val="宋体"/>
        <charset val="134"/>
      </rPr>
      <t xml:space="preserve">
</t>
    </r>
    <r>
      <rPr>
        <sz val="9"/>
        <color rgb="FF000000"/>
        <rFont val="宋体"/>
        <charset val="134"/>
      </rPr>
      <t>（30分）</t>
    </r>
  </si>
  <si>
    <t>促进网络零售额增长10%</t>
  </si>
  <si>
    <t>促进全市电商发展</t>
  </si>
  <si>
    <t>提供资料不全</t>
  </si>
  <si>
    <r>
      <rPr>
        <sz val="9"/>
        <color rgb="FF000000"/>
        <rFont val="宋体"/>
        <charset val="134"/>
      </rPr>
      <t>满意度</t>
    </r>
    <r>
      <rPr>
        <sz val="9"/>
        <color rgb="FF000000"/>
        <rFont val="宋体"/>
        <charset val="134"/>
      </rPr>
      <t xml:space="preserve">
</t>
    </r>
    <r>
      <rPr>
        <sz val="9"/>
        <color rgb="FF000000"/>
        <rFont val="宋体"/>
        <charset val="134"/>
      </rPr>
      <t>指标</t>
    </r>
    <r>
      <rPr>
        <sz val="9"/>
        <color rgb="FF000000"/>
        <rFont val="宋体"/>
        <charset val="134"/>
      </rPr>
      <t xml:space="preserve">
</t>
    </r>
    <r>
      <rPr>
        <sz val="9"/>
        <color rgb="FF000000"/>
        <rFont val="宋体"/>
        <charset val="134"/>
      </rPr>
      <t>（10分）</t>
    </r>
  </si>
  <si>
    <r>
      <rPr>
        <sz val="8"/>
        <color rgb="FF000000"/>
        <rFont val="宋体"/>
        <charset val="134"/>
      </rPr>
      <t>服务对象</t>
    </r>
    <r>
      <rPr>
        <sz val="8"/>
        <color rgb="FF000000"/>
        <rFont val="宋体"/>
        <charset val="134"/>
      </rPr>
      <t xml:space="preserve">
</t>
    </r>
    <r>
      <rPr>
        <sz val="8"/>
        <color rgb="FF000000"/>
        <rFont val="宋体"/>
        <charset val="134"/>
      </rPr>
      <t>满意度指标</t>
    </r>
  </si>
  <si>
    <t>第三方运营服务商满意度</t>
  </si>
  <si>
    <r>
      <rPr>
        <sz val="10"/>
        <color rgb="FF000000"/>
        <rFont val="宋体"/>
        <charset val="134"/>
      </rPr>
      <t>主管部门</t>
    </r>
    <r>
      <rPr>
        <sz val="10"/>
        <color rgb="FF000000"/>
        <rFont val="宋体"/>
        <charset val="134"/>
      </rPr>
      <t xml:space="preserve">                     </t>
    </r>
    <r>
      <rPr>
        <sz val="10"/>
        <color rgb="FF000000"/>
        <rFont val="宋体"/>
        <charset val="134"/>
      </rPr>
      <t>审核意见</t>
    </r>
  </si>
  <si>
    <r>
      <rPr>
        <sz val="10"/>
        <color rgb="FF000000"/>
        <rFont val="宋体"/>
        <charset val="134"/>
      </rPr>
      <t xml:space="preserve">
</t>
    </r>
    <r>
      <rPr>
        <sz val="10"/>
        <color rgb="FF000000"/>
        <rFont val="宋体"/>
        <charset val="134"/>
      </rPr>
      <t xml:space="preserve">   </t>
    </r>
    <r>
      <rPr>
        <sz val="10"/>
        <color rgb="FF000000"/>
        <rFont val="宋体"/>
        <charset val="134"/>
      </rPr>
      <t xml:space="preserve">
</t>
    </r>
    <r>
      <rPr>
        <sz val="10"/>
        <color rgb="FF000000"/>
        <rFont val="宋体"/>
        <charset val="134"/>
      </rPr>
      <t xml:space="preserve">          </t>
    </r>
    <r>
      <rPr>
        <sz val="10"/>
        <color rgb="FF000000"/>
        <rFont val="宋体"/>
        <charset val="134"/>
      </rPr>
      <t xml:space="preserve">
</t>
    </r>
    <r>
      <rPr>
        <sz val="10"/>
        <color rgb="FF000000"/>
        <rFont val="宋体"/>
        <charset val="134"/>
      </rPr>
      <t xml:space="preserve">          </t>
    </r>
    <r>
      <rPr>
        <sz val="10"/>
        <color rgb="FF000000"/>
        <rFont val="宋体"/>
        <charset val="134"/>
      </rPr>
      <t>（盖章）</t>
    </r>
    <r>
      <rPr>
        <sz val="10"/>
        <color rgb="FF000000"/>
        <rFont val="宋体"/>
        <charset val="134"/>
      </rPr>
      <t xml:space="preserve">
</t>
    </r>
    <r>
      <rPr>
        <sz val="10"/>
        <color rgb="FF000000"/>
        <rFont val="宋体"/>
        <charset val="134"/>
      </rPr>
      <t xml:space="preserve">          </t>
    </r>
    <r>
      <rPr>
        <sz val="10"/>
        <color rgb="FF000000"/>
        <rFont val="宋体"/>
        <charset val="134"/>
      </rPr>
      <t>年</t>
    </r>
    <r>
      <rPr>
        <sz val="10"/>
        <color rgb="FF000000"/>
        <rFont val="宋体"/>
        <charset val="134"/>
      </rPr>
      <t xml:space="preserve">   </t>
    </r>
    <r>
      <rPr>
        <sz val="10"/>
        <color rgb="FF000000"/>
        <rFont val="宋体"/>
        <charset val="134"/>
      </rPr>
      <t>月</t>
    </r>
    <r>
      <rPr>
        <sz val="10"/>
        <color rgb="FF000000"/>
        <rFont val="宋体"/>
        <charset val="134"/>
      </rPr>
      <t xml:space="preserve">   </t>
    </r>
    <r>
      <rPr>
        <sz val="10"/>
        <color rgb="FF000000"/>
        <rFont val="宋体"/>
        <charset val="134"/>
      </rPr>
      <t>日</t>
    </r>
  </si>
  <si>
    <r>
      <rPr>
        <sz val="10"/>
        <color rgb="FF000000"/>
        <rFont val="宋体"/>
        <charset val="134"/>
      </rPr>
      <t xml:space="preserve">   </t>
    </r>
    <r>
      <rPr>
        <sz val="10"/>
        <color rgb="FF000000"/>
        <rFont val="宋体"/>
        <charset val="134"/>
      </rPr>
      <t xml:space="preserve">
</t>
    </r>
    <r>
      <rPr>
        <sz val="10"/>
        <color rgb="FF000000"/>
        <rFont val="宋体"/>
        <charset val="134"/>
      </rPr>
      <t xml:space="preserve">          </t>
    </r>
    <r>
      <rPr>
        <sz val="10"/>
        <color rgb="FF000000"/>
        <rFont val="宋体"/>
        <charset val="134"/>
      </rPr>
      <t xml:space="preserve">
</t>
    </r>
    <r>
      <rPr>
        <sz val="10"/>
        <color rgb="FF000000"/>
        <rFont val="宋体"/>
        <charset val="134"/>
      </rPr>
      <t xml:space="preserve">            </t>
    </r>
    <r>
      <rPr>
        <sz val="10"/>
        <color rgb="FF000000"/>
        <rFont val="宋体"/>
        <charset val="134"/>
      </rPr>
      <t>（盖章）</t>
    </r>
    <r>
      <rPr>
        <sz val="10"/>
        <color rgb="FF000000"/>
        <rFont val="宋体"/>
        <charset val="134"/>
      </rPr>
      <t xml:space="preserve">
</t>
    </r>
    <r>
      <rPr>
        <sz val="10"/>
        <color rgb="FF000000"/>
        <rFont val="宋体"/>
        <charset val="134"/>
      </rPr>
      <t xml:space="preserve">          </t>
    </r>
    <r>
      <rPr>
        <sz val="10"/>
        <color rgb="FF000000"/>
        <rFont val="宋体"/>
        <charset val="134"/>
      </rPr>
      <t>年</t>
    </r>
    <r>
      <rPr>
        <sz val="10"/>
        <color rgb="FF000000"/>
        <rFont val="宋体"/>
        <charset val="134"/>
      </rPr>
      <t xml:space="preserve">   </t>
    </r>
    <r>
      <rPr>
        <sz val="10"/>
        <color rgb="FF000000"/>
        <rFont val="宋体"/>
        <charset val="134"/>
      </rPr>
      <t>月</t>
    </r>
    <r>
      <rPr>
        <sz val="10"/>
        <color rgb="FF000000"/>
        <rFont val="宋体"/>
        <charset val="134"/>
      </rPr>
      <t xml:space="preserve">   </t>
    </r>
    <r>
      <rPr>
        <sz val="10"/>
        <color rgb="FF000000"/>
        <rFont val="宋体"/>
        <charset val="134"/>
      </rPr>
      <t>日</t>
    </r>
  </si>
  <si>
    <t>“圆梦高考·惠购补贴”电子产品促消费活动</t>
  </si>
  <si>
    <t>银联商务甘肃分公司</t>
  </si>
  <si>
    <t xml:space="preserve">         上年结转资金</t>
  </si>
  <si>
    <t xml:space="preserve">            其他资金</t>
  </si>
  <si>
    <t>发放电子产品消费券900张，核销资金95%以上 ，带动社会消费250万元。</t>
  </si>
  <si>
    <t>发放电子消费券900张，核销资金10.32万元，实际带动社会消费增长153.75万元。</t>
  </si>
  <si>
    <t xml:space="preserve"> 撬动社会消费</t>
  </si>
  <si>
    <t>≥250万元</t>
  </si>
  <si>
    <t>153.75万元</t>
  </si>
  <si>
    <t>部分大学生在大学报到后，购买手机、笔记本电脑等电子产品</t>
  </si>
  <si>
    <t xml:space="preserve"> 参与活动企业数</t>
  </si>
  <si>
    <t>≥10户</t>
  </si>
  <si>
    <t>11户</t>
  </si>
  <si>
    <t xml:space="preserve"> 参与活动人数</t>
  </si>
  <si>
    <t>≥850人</t>
  </si>
  <si>
    <t>344人</t>
  </si>
  <si>
    <t xml:space="preserve"> 核销资金</t>
  </si>
  <si>
    <t>只有344人购买了电子产品</t>
  </si>
  <si>
    <t xml:space="preserve"> 财务管理情况</t>
  </si>
  <si>
    <t>内控制度健全</t>
  </si>
  <si>
    <t>健全</t>
  </si>
  <si>
    <t xml:space="preserve"> 资金使用规范性</t>
  </si>
  <si>
    <t>资金使用规范</t>
  </si>
  <si>
    <t>规范</t>
  </si>
  <si>
    <t xml:space="preserve"> 资金到位情况</t>
  </si>
  <si>
    <t xml:space="preserve"> 预算执行情况</t>
  </si>
  <si>
    <t>配套市级财政资金</t>
  </si>
  <si>
    <t>≤27万元</t>
  </si>
  <si>
    <t>10.32万元</t>
  </si>
  <si>
    <t>带动社会消费增长</t>
  </si>
  <si>
    <t>活动参与企业打折让利覆盖率</t>
  </si>
  <si>
    <t>≧98%</t>
  </si>
  <si>
    <t>参与企业满意度</t>
  </si>
  <si>
    <t>高考考生满意度</t>
  </si>
  <si>
    <t>一季度电子消费券促销费活动</t>
  </si>
  <si>
    <t>银联商务股份有限公司甘肃分公司</t>
  </si>
  <si>
    <t>预计实现730万元的营业销售额，对拉动社会消费品零售总额增长成效明显，带动张掖经济稳步提质增效。</t>
  </si>
  <si>
    <t>发放日用品、餐饮、燃油（气）电子消费券200万元,带动社会消费品零售总额增长803万元。</t>
  </si>
  <si>
    <t>参与活动企业数</t>
  </si>
  <si>
    <t>≧99</t>
  </si>
  <si>
    <t>活动补贴带动资金</t>
  </si>
  <si>
    <t>≧730</t>
  </si>
  <si>
    <t>参与活动商品品类</t>
  </si>
  <si>
    <t>≧3</t>
  </si>
  <si>
    <t>参与活动企业是否让利</t>
  </si>
  <si>
    <t>是</t>
  </si>
  <si>
    <t>补贴发放完成率</t>
  </si>
  <si>
    <t>在电子消费卷有效期内，部分消费者未使用电子消费券，造成电子消费券失效，财政资金结余</t>
  </si>
  <si>
    <t>补贴完成及时率</t>
  </si>
  <si>
    <t>≧95%</t>
  </si>
  <si>
    <t>活动参与企业销售增长</t>
  </si>
  <si>
    <t>≧15%</t>
  </si>
  <si>
    <t>消费者满意度</t>
  </si>
  <si>
    <t>100分</t>
  </si>
  <si>
    <t>张掖市区域消费中心城市建设规划</t>
  </si>
  <si>
    <t>商务部国际贸易经济合作研究院</t>
  </si>
  <si>
    <t>对张掖建设区域消费中心城市做出总体设计，推动张掖市区域（特色）消费中心城市建设工作。</t>
  </si>
  <si>
    <t>编制完成《张掖市区域（特色）消费中心城市建设规划》以市委办、市政办文件印发实施。</t>
  </si>
  <si>
    <t>编制完成文本</t>
  </si>
  <si>
    <t>已完成</t>
  </si>
  <si>
    <t>符合张掖市发展实际</t>
  </si>
  <si>
    <t>合理</t>
  </si>
  <si>
    <t>规划内容指导性强</t>
  </si>
  <si>
    <t>2023年底前完成</t>
  </si>
  <si>
    <t>12.31前完成</t>
  </si>
  <si>
    <t>12.25印发</t>
  </si>
  <si>
    <t>编制成本40万元</t>
  </si>
  <si>
    <t>可操作性强，带动消费增长指导性强</t>
  </si>
  <si>
    <t>为建设区域消费中心城市提供指引、方向和建设重点</t>
  </si>
  <si>
    <t>符合</t>
  </si>
  <si>
    <t>生态效益指标</t>
  </si>
  <si>
    <t>提升城市区域消费布局</t>
  </si>
  <si>
    <t>可持续影响指标</t>
  </si>
  <si>
    <t>规划具有长期性和可持续性</t>
  </si>
  <si>
    <t>通过专家评审/验收</t>
  </si>
  <si>
    <t>通过</t>
  </si>
  <si>
    <t>已通过</t>
  </si>
  <si>
    <t xml:space="preserve">  无</t>
  </si>
  <si>
    <t>第二十八届兰洽会张掖馆（线上）平台建设项目制作费用</t>
  </si>
  <si>
    <t>甘肃以悦影视文化传媒有限公司</t>
  </si>
  <si>
    <t>通过设计打造线上平台，在线展示张掖资源禀赋、投资环境、优势特色产业产品以及重点招商项目，打造张掖市情推介和招商引资的窗口平台。同时，节约企业参展成本，免除线下展馆搭建、拆卸等工序及由此产生的装修废料，实现绿色环保安全办展。线上平台还可作为后续兰洽会张掖馆的基础模板进行改造提升。</t>
  </si>
  <si>
    <t>通过设计打造线上平台，录入参展企业150家，在线展示张掖资源禀赋、投资环境、优势特色产业产品以及重点招商项目，打造张掖市情推介和招商引资的窗口平台。同时，节约企业参展成本，免除线下展馆搭建、拆卸等工序及由此产生的装修废料，实现绿色环保安全办展。线上平台还可作为后续兰洽会张掖馆的基础模板进行改造提升。</t>
  </si>
  <si>
    <t>张掖馆线上平台录入企业数量</t>
  </si>
  <si>
    <t>在兰洽会张掖馆线上平台录入至少150家参展企业信息。</t>
  </si>
  <si>
    <t>在兰洽会张掖馆线上平台录入150家参展企业信息。</t>
  </si>
  <si>
    <t>张掖馆线上平台运行质量</t>
  </si>
  <si>
    <t>张掖馆线上平台运行高速流畅。</t>
  </si>
  <si>
    <t>15分</t>
  </si>
  <si>
    <t>张掖馆线上平台启动时间和运行时段</t>
  </si>
  <si>
    <t>张掖馆线上平台于2022年7月6日启动，2023年7月底结束，常年进行线上展示展销。</t>
  </si>
  <si>
    <t>张掖馆线上平台于2022年7月6日正式启动，2023年7月底结束，常年进行线上展示展销。</t>
  </si>
  <si>
    <t>项目制作费用</t>
  </si>
  <si>
    <t>≦20.5万元</t>
  </si>
  <si>
    <t>项目制作费用为20.5万元。</t>
  </si>
  <si>
    <t>企业参展成本</t>
  </si>
  <si>
    <t>节约企业参展成本</t>
  </si>
  <si>
    <t>企业参展成本得到节约。</t>
  </si>
  <si>
    <t>张掖优势特色产业产品知名度和影响力</t>
  </si>
  <si>
    <t>张掖优势特色产业产品知名度和影响力显著提升。</t>
  </si>
  <si>
    <t>张掖优势特色产业产品知名度和影响力得到显著提升。</t>
  </si>
  <si>
    <t>5分</t>
  </si>
  <si>
    <t>绿色展会办展成效</t>
  </si>
  <si>
    <t>免除线下展馆搭建、拆卸等工序及由此产生的装修废料，绿色环保安全办展。</t>
  </si>
  <si>
    <t>免除线下展馆搭建、拆卸等工序及由此产生的装修废料，实现了绿色环保安全办展。</t>
  </si>
  <si>
    <t>张掖馆线上平台改造提升空间</t>
  </si>
  <si>
    <t>张掖馆线上平台可作为后续兰洽会张掖馆的基础模板进行改造提升。</t>
  </si>
  <si>
    <t>张掖馆线上平台可以作为后续兰洽会张掖馆的基础模板进行改造提升。</t>
  </si>
  <si>
    <t>参展企业满意度</t>
  </si>
  <si>
    <t>参展企业满意度为100%。</t>
  </si>
  <si>
    <t>因公出国经费（梁顺海同志随省上代表团参加中国（甘肃）—哈萨克斯坦经贸招商洽谈活动）</t>
  </si>
  <si>
    <t>年度资总金额：</t>
  </si>
  <si>
    <t>带领我市企业随省上代表团参加中国（甘肃）—哈萨克斯坦经贸招商洽谈活动，展示推介张掖特色产品，寻求贸易合作机会。</t>
  </si>
  <si>
    <t>对接省贸促会，组织带领我市农发集团、金穗农业、永丰种业、新合作百惠等4家企业参加中国（甘肃）—哈萨克斯坦经贸招商洽谈活动，实地考察当地重点企业，现场展示推介我市优势产品。经对接，金穗农业、永丰种业分别与当地经营大麦类产品和冻干蔬菜产品的企业达成合作意向。</t>
  </si>
  <si>
    <t>考察时限</t>
  </si>
  <si>
    <t>7天以内</t>
  </si>
  <si>
    <t>于6月12日23：50从乌鲁木齐地窝堡机场乘机前往哈萨克斯坦阿斯塔纳，于6月17日01:35返回乌鲁木齐，共计6天。</t>
  </si>
  <si>
    <t>经费支出合规性</t>
  </si>
  <si>
    <t>5月25日，市商务局向市政府上报《张掖市商务局关于申请解决参加中国（甘肃）哈萨克斯坦经贸招商洽谈活动境外旅行费用的请示》。根据《张掖市财政局关于市商务局申请解决参加中国（甘肃）哈萨克斯坦经贸招商洽谈活动境外旅行费用的办理意见》，市商务局向市财政局提交《关于申请直接支付参加中国（甘肃）哈萨克斯坦经贸招商洽谈活动相关费用的报告》，按程序支付相关费用。</t>
  </si>
  <si>
    <t>出访及时率</t>
  </si>
  <si>
    <t>按时间要求出访</t>
  </si>
  <si>
    <t>按照省贸促会统一安排，于6月12日23：50准时乘机前往哈萨克斯坦阿斯塔纳。6月15日从阿斯塔纳乘机前往阿拉木图。6月16日晚乘机离开阿拉木图，6月17日凌晨返至国内。</t>
  </si>
  <si>
    <t>活动总成本</t>
  </si>
  <si>
    <t>控制在2.3875万
元以内</t>
  </si>
  <si>
    <t>根据省贸促会《关于缴纳中国（甘肃）——哈萨克斯坦经贸招商洽谈活动相关费用的通知》，出访人员每人缴纳境外费用2.3875万元。</t>
  </si>
  <si>
    <t>招商推介范围</t>
  </si>
  <si>
    <t>招商推介范围
扩大</t>
  </si>
  <si>
    <t>将张掖特色产业和优势产品的招商推介范围由国内扩大至国外，增强了我市企业从事国际贸易、拓展海外市场的信心和决心，丰富了企业与国外客户交流接洽的实践经验，为我市外贸发展注入了新的活力。</t>
  </si>
  <si>
    <t>张掖城市知名度</t>
  </si>
  <si>
    <t>城市知名度提升</t>
  </si>
  <si>
    <t>通过现场展示我市特色产业和优势产品，与当地企业和商协会开展座谈交流，不仅增强了张掖企业在国外的知名度，更提升了张掖的城市知名度。</t>
  </si>
  <si>
    <t>98%以上</t>
  </si>
  <si>
    <t>在哈期间，我市农发集团、新合作百惠、永丰种业、金穗农业等企业随经贸代表团参观考察了当地肉食类、药材类、胡麻类等产品生产加工车间，与当地企业开展了座谈交流。金穗农业、永丰种业分别与当地经营大麦类产品和冻干蔬菜产品的企业达成初步合作意向，企业满意度为100%。</t>
  </si>
  <si>
    <t>张掖市会展产业优秀人才专家工作室2023-2024年度工作经费</t>
  </si>
  <si>
    <t>专家工作室成员深入一线开展会展专题调研，指导产业发展实践；编辑印制品牌活动集锦，加大会展招商宣传。</t>
  </si>
  <si>
    <t>专家工作室成员深入一线实施会展专题调研，指导产业发展实践；编辑印制品牌活动集锦，助力会展招商宣传。</t>
  </si>
  <si>
    <t>编辑印制《张掖市品牌会展活动集锦（一期）》数量</t>
  </si>
  <si>
    <t>≥70本</t>
  </si>
  <si>
    <t>共印制80本。</t>
  </si>
  <si>
    <t>市商务局向市财政局提交《关于申请授权拨付2023年度市级人才工作经费的报告》。根据专家工作室《关于预拨会展产业优秀人才专家工作室2023-2024年度工作经费的申请》，经市商务局党组会议研究同意，于2023年12月底前拨付专家工作室工作经费5万元。</t>
  </si>
  <si>
    <t>经费支出及时性</t>
  </si>
  <si>
    <t>于2023年12月底前及时拨付专家工作室工作经费。</t>
  </si>
  <si>
    <t>工作经费总额度</t>
  </si>
  <si>
    <t>于2023年12月底前拨付专家工作室工作经费5万元整。</t>
  </si>
  <si>
    <t>全市会展产业发展质效</t>
  </si>
  <si>
    <t>显著提升</t>
  </si>
  <si>
    <t>全市会展产业发展质效显著提升。</t>
  </si>
  <si>
    <t>会展产业宣传覆盖面</t>
  </si>
  <si>
    <t>进一步扩大</t>
  </si>
  <si>
    <t>通过印制《张掖市品牌会展活动集锦（一期）》，进一步扩大对品牌会展活动的宣传推广。</t>
  </si>
  <si>
    <t>可持续影响
指标</t>
  </si>
  <si>
    <t>会展从业人员产业发展理念</t>
  </si>
  <si>
    <t>更新优化</t>
  </si>
  <si>
    <t>通过印制《张掖市品牌会展活动集锦（一期）》，深入一线开展产业调研，指导产业发展实践，推动会展从业者更新优化产业发展理念。</t>
  </si>
  <si>
    <t>会展企业对专家工作室成员现场指导满意度</t>
  </si>
  <si>
    <t>会展企业对专家工作室成员现场指导满意度为100%。</t>
  </si>
  <si>
    <t>招商引资专项经费</t>
  </si>
  <si>
    <t>每季度赴外招商1次，引进招商引资项目1-2项，于本年度结束前支付全部招商引资经费。</t>
  </si>
  <si>
    <t>每季度赴外招商1次，对接引进招商引资项目1项，于12月底前支付全部招商引资经费。</t>
  </si>
  <si>
    <t>年度赴外招商考察场次</t>
  </si>
  <si>
    <t>≧4次</t>
  </si>
  <si>
    <t>6次</t>
  </si>
  <si>
    <t>经费支出及时率</t>
  </si>
  <si>
    <t>报销标准符合度</t>
  </si>
  <si>
    <t>符合报销标准</t>
  </si>
  <si>
    <t>相关产业发展质效</t>
  </si>
  <si>
    <t>质效提升</t>
  </si>
  <si>
    <t>张掖优势特色产业知名度</t>
  </si>
  <si>
    <t>张掖城市知名度和招商覆盖面</t>
  </si>
  <si>
    <t>报销时效满意度</t>
  </si>
  <si>
    <t>第四届中国（甘肃）中医药产业博览会展馆搭建、布展展销</t>
  </si>
  <si>
    <t>西安新鸿展展览设计有限公司</t>
  </si>
  <si>
    <t>完成第四届中国（甘肃）中医药产业博览会“张掖馆”展馆搭建，张掖中药材布展展销工作</t>
  </si>
  <si>
    <t>10家以上张掖中药材企业参加</t>
  </si>
  <si>
    <t>11家</t>
  </si>
  <si>
    <t>参展展品种类不少于200种</t>
  </si>
  <si>
    <t>≥200种</t>
  </si>
  <si>
    <t>200种</t>
  </si>
  <si>
    <t>展馆搭建符合合同质量要求</t>
  </si>
  <si>
    <t>按期完成展馆搭建</t>
  </si>
  <si>
    <t>≤30天</t>
  </si>
  <si>
    <t>25天</t>
  </si>
  <si>
    <t>成本控制在预算之内</t>
  </si>
  <si>
    <t>≤22万元</t>
  </si>
  <si>
    <t>21.9683万元</t>
  </si>
  <si>
    <t>展示展销药品类别不少于200种</t>
  </si>
  <si>
    <t>扩大张掖中药材知晓率</t>
  </si>
  <si>
    <t>参展企业和参观群众满意度较高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</si>
</sst>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theme="1"/>
      <name val="宋体"/>
      <charset val="134"/>
      <scheme val="minor"/>
    </font>
    <font>
      <sz val="14"/>
      <color theme="1"/>
      <name val="黑体"/>
      <charset val="134"/>
    </font>
    <font>
      <sz val="18"/>
      <color indexed="8"/>
      <name val="方正小标宋简体"/>
      <charset val="134"/>
    </font>
    <font>
      <sz val="9"/>
      <color indexed="8"/>
      <name val="宋体"/>
      <charset val="134"/>
    </font>
    <font>
      <sz val="10"/>
      <name val="宋体"/>
      <charset val="134"/>
    </font>
    <font>
      <sz val="8"/>
      <color indexed="8"/>
      <name val="宋体"/>
      <charset val="134"/>
    </font>
    <font>
      <sz val="10"/>
      <color indexed="8"/>
      <name val="宋体"/>
      <charset val="134"/>
    </font>
    <font>
      <sz val="9"/>
      <color indexed="8"/>
      <name val="宋体"/>
      <charset val="134"/>
      <scheme val="minor"/>
    </font>
    <font>
      <sz val="9"/>
      <name val="宋体"/>
      <charset val="134"/>
      <scheme val="minor"/>
    </font>
    <font>
      <sz val="9"/>
      <color rgb="FF000000"/>
      <name val="宋体"/>
      <charset val="134"/>
      <scheme val="minor"/>
    </font>
    <font>
      <sz val="8"/>
      <name val="宋体"/>
      <charset val="134"/>
      <scheme val="minor"/>
    </font>
    <font>
      <sz val="8"/>
      <color indexed="8"/>
      <name val="宋体"/>
      <charset val="134"/>
      <scheme val="minor"/>
    </font>
    <font>
      <sz val="8"/>
      <name val="宋体"/>
      <charset val="134"/>
    </font>
    <font>
      <sz val="9"/>
      <name val="宋体"/>
      <charset val="134"/>
    </font>
    <font>
      <sz val="10"/>
      <color theme="1"/>
      <name val="宋体"/>
      <charset val="134"/>
      <scheme val="minor"/>
    </font>
    <font>
      <sz val="10"/>
      <color theme="1"/>
      <name val="宋体"/>
      <charset val="134"/>
    </font>
    <font>
      <sz val="10"/>
      <name val="宋体"/>
      <charset val="134"/>
      <scheme val="minor"/>
    </font>
    <font>
      <sz val="11"/>
      <name val="宋体"/>
      <charset val="134"/>
    </font>
    <font>
      <sz val="14"/>
      <color rgb="FF000000"/>
      <name val="黑体"/>
      <charset val="134"/>
    </font>
    <font>
      <sz val="11"/>
      <color rgb="FF000000"/>
      <name val="宋体"/>
      <charset val="134"/>
    </font>
    <font>
      <sz val="18"/>
      <color rgb="FF000000"/>
      <name val="方正小标宋简体"/>
      <charset val="134"/>
    </font>
    <font>
      <sz val="9"/>
      <color rgb="FF000000"/>
      <name val="宋体"/>
      <charset val="134"/>
    </font>
    <font>
      <sz val="8"/>
      <color rgb="FF000000"/>
      <name val="宋体"/>
      <charset val="134"/>
    </font>
    <font>
      <sz val="10"/>
      <color rgb="FF000000"/>
      <name val="宋体"/>
      <charset val="134"/>
    </font>
    <font>
      <sz val="12"/>
      <color theme="1"/>
      <name val="宋体"/>
      <charset val="134"/>
      <scheme val="minor"/>
    </font>
    <font>
      <b/>
      <sz val="11"/>
      <color theme="1"/>
      <name val="宋体"/>
      <charset val="134"/>
      <scheme val="minor"/>
    </font>
    <font>
      <sz val="20"/>
      <color theme="1"/>
      <name val="方正小标宋简体"/>
      <charset val="134"/>
    </font>
    <font>
      <sz val="8"/>
      <color theme="1"/>
      <name val="宋体"/>
      <charset val="134"/>
      <scheme val="minor"/>
    </font>
    <font>
      <sz val="11"/>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rgb="FF000000"/>
      </bottom>
      <diagonal/>
    </border>
    <border>
      <left/>
      <right style="thin">
        <color auto="1"/>
      </right>
      <top/>
      <bottom/>
      <diagonal/>
    </border>
    <border>
      <left style="thin">
        <color auto="1"/>
      </left>
      <right style="thin">
        <color rgb="FF000000"/>
      </right>
      <top style="thin">
        <color auto="1"/>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5" borderId="2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8" applyNumberFormat="0" applyFill="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7" fillId="0" borderId="0" applyNumberFormat="0" applyFill="0" applyBorder="0" applyAlignment="0" applyProtection="0">
      <alignment vertical="center"/>
    </xf>
    <xf numFmtId="0" fontId="38" fillId="6" borderId="30" applyNumberFormat="0" applyAlignment="0" applyProtection="0">
      <alignment vertical="center"/>
    </xf>
    <xf numFmtId="0" fontId="39" fillId="7" borderId="31" applyNumberFormat="0" applyAlignment="0" applyProtection="0">
      <alignment vertical="center"/>
    </xf>
    <xf numFmtId="0" fontId="40" fillId="7" borderId="30" applyNumberFormat="0" applyAlignment="0" applyProtection="0">
      <alignment vertical="center"/>
    </xf>
    <xf numFmtId="0" fontId="41" fillId="8" borderId="32" applyNumberFormat="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0" fillId="0" borderId="0">
      <alignment vertical="center"/>
    </xf>
    <xf numFmtId="0" fontId="49" fillId="0" borderId="0">
      <alignment vertical="center"/>
    </xf>
  </cellStyleXfs>
  <cellXfs count="183">
    <xf numFmtId="0" fontId="0" fillId="0" borderId="0" xfId="0">
      <alignment vertical="center"/>
    </xf>
    <xf numFmtId="0" fontId="0" fillId="0" borderId="0" xfId="0" applyAlignment="1">
      <alignment horizontal="center" vertical="center" wrapText="1"/>
    </xf>
    <xf numFmtId="0" fontId="0" fillId="0" borderId="0" xfId="0" applyFill="1" applyBorder="1" applyAlignment="1">
      <alignmen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2" borderId="2" xfId="50" applyNumberFormat="1" applyFont="1" applyFill="1" applyBorder="1" applyAlignment="1">
      <alignment horizontal="center" vertical="center" wrapText="1"/>
    </xf>
    <xf numFmtId="0" fontId="4" fillId="2" borderId="3" xfId="50" applyNumberFormat="1"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9" fontId="3" fillId="0" borderId="5" xfId="0" applyNumberFormat="1" applyFont="1" applyBorder="1" applyAlignment="1">
      <alignment horizontal="center" vertical="center" wrapText="1"/>
    </xf>
    <xf numFmtId="0" fontId="0" fillId="0" borderId="0" xfId="0" applyAlignment="1">
      <alignment horizontal="left" vertical="center" wrapText="1"/>
    </xf>
    <xf numFmtId="0" fontId="7" fillId="0" borderId="1" xfId="0" applyFont="1" applyBorder="1" applyAlignment="1">
      <alignment horizontal="center" vertical="center" wrapText="1"/>
    </xf>
    <xf numFmtId="0" fontId="8" fillId="2" borderId="1" xfId="50" applyNumberFormat="1" applyFont="1" applyFill="1" applyBorder="1" applyAlignment="1">
      <alignment horizontal="left" vertical="center" wrapText="1"/>
    </xf>
    <xf numFmtId="0" fontId="9" fillId="0" borderId="1" xfId="0" applyFont="1" applyBorder="1" applyAlignment="1">
      <alignment horizontal="center" vertical="center" wrapText="1"/>
    </xf>
    <xf numFmtId="9" fontId="8" fillId="2" borderId="1" xfId="50" applyNumberFormat="1" applyFont="1" applyFill="1" applyBorder="1" applyAlignment="1">
      <alignment horizontal="left" vertical="center" wrapText="1"/>
    </xf>
    <xf numFmtId="9" fontId="7" fillId="0" borderId="1" xfId="0" applyNumberFormat="1" applyFont="1" applyBorder="1" applyAlignment="1">
      <alignment horizontal="center" vertical="center" wrapText="1"/>
    </xf>
    <xf numFmtId="9" fontId="10" fillId="2" borderId="1" xfId="50" applyNumberFormat="1" applyFont="1" applyFill="1" applyBorder="1" applyAlignment="1">
      <alignment horizontal="left" vertical="center" wrapText="1"/>
    </xf>
    <xf numFmtId="0" fontId="10" fillId="2" borderId="1" xfId="50" applyNumberFormat="1" applyFont="1" applyFill="1" applyBorder="1" applyAlignment="1">
      <alignment horizontal="left" vertical="center" wrapText="1"/>
    </xf>
    <xf numFmtId="0" fontId="11" fillId="0" borderId="1" xfId="0" applyFont="1" applyBorder="1" applyAlignment="1">
      <alignment horizontal="left" vertical="center" wrapText="1"/>
    </xf>
    <xf numFmtId="9" fontId="11"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9" fontId="12" fillId="2" borderId="1" xfId="50" applyNumberFormat="1" applyFont="1" applyFill="1" applyBorder="1" applyAlignment="1">
      <alignment horizontal="left" vertical="center" wrapText="1"/>
    </xf>
    <xf numFmtId="0" fontId="2" fillId="0" borderId="0" xfId="0" applyFont="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3" fillId="2" borderId="2" xfId="50" applyNumberFormat="1" applyFont="1" applyFill="1" applyBorder="1" applyAlignment="1">
      <alignment horizontal="left" vertical="center" wrapText="1"/>
    </xf>
    <xf numFmtId="0" fontId="13" fillId="2" borderId="3" xfId="50" applyNumberFormat="1" applyFont="1" applyFill="1" applyBorder="1" applyAlignment="1">
      <alignment horizontal="left" vertical="center" wrapText="1"/>
    </xf>
    <xf numFmtId="9" fontId="13" fillId="2" borderId="1" xfId="50" applyNumberFormat="1" applyFont="1" applyFill="1" applyBorder="1" applyAlignment="1">
      <alignment horizontal="left" vertical="center" wrapText="1"/>
    </xf>
    <xf numFmtId="0" fontId="3" fillId="0" borderId="8" xfId="0" applyFont="1" applyBorder="1" applyAlignment="1">
      <alignment horizontal="left" vertical="center" wrapText="1"/>
    </xf>
    <xf numFmtId="0" fontId="6"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4" fillId="0" borderId="2" xfId="50" applyNumberFormat="1" applyFont="1" applyFill="1" applyBorder="1" applyAlignment="1">
      <alignment horizontal="left" vertical="center" wrapText="1"/>
    </xf>
    <xf numFmtId="0" fontId="4" fillId="0" borderId="3" xfId="50" applyNumberFormat="1" applyFont="1" applyFill="1" applyBorder="1" applyAlignment="1">
      <alignment horizontal="left" vertical="center" wrapText="1"/>
    </xf>
    <xf numFmtId="9" fontId="4" fillId="0" borderId="1" xfId="50"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3" fillId="0" borderId="1" xfId="0" applyFont="1" applyBorder="1" applyAlignment="1">
      <alignment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xf>
    <xf numFmtId="0" fontId="3" fillId="0" borderId="10" xfId="0" applyFont="1" applyBorder="1" applyAlignment="1">
      <alignment horizontal="center" vertical="center" wrapText="1"/>
    </xf>
    <xf numFmtId="9" fontId="14" fillId="0" borderId="1" xfId="0" applyNumberFormat="1" applyFont="1" applyBorder="1" applyAlignment="1">
      <alignment horizontal="center" vertical="center"/>
    </xf>
    <xf numFmtId="0" fontId="4" fillId="0" borderId="2" xfId="50" applyNumberFormat="1" applyFont="1" applyFill="1" applyBorder="1" applyAlignment="1">
      <alignment horizontal="center" vertical="center" wrapText="1"/>
    </xf>
    <xf numFmtId="0" fontId="4" fillId="0" borderId="3" xfId="50" applyNumberFormat="1" applyFont="1" applyFill="1" applyBorder="1" applyAlignment="1">
      <alignment horizontal="center" vertical="center" wrapText="1"/>
    </xf>
    <xf numFmtId="10" fontId="15" fillId="0" borderId="1" xfId="0" applyNumberFormat="1" applyFont="1" applyBorder="1" applyAlignment="1">
      <alignment horizontal="center" vertical="center"/>
    </xf>
    <xf numFmtId="9" fontId="16" fillId="0" borderId="1" xfId="0" applyNumberFormat="1" applyFont="1" applyBorder="1" applyAlignment="1">
      <alignment horizontal="center" vertical="center" wrapText="1"/>
    </xf>
    <xf numFmtId="10" fontId="14"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7" fillId="0" borderId="1" xfId="50" applyFont="1" applyFill="1" applyBorder="1" applyAlignment="1">
      <alignment horizontal="left" vertical="center" wrapText="1"/>
    </xf>
    <xf numFmtId="0" fontId="4"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xf>
    <xf numFmtId="1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4" fillId="2" borderId="2" xfId="50" applyNumberFormat="1" applyFont="1" applyFill="1" applyBorder="1" applyAlignment="1">
      <alignment horizontal="left" vertical="center" wrapText="1"/>
    </xf>
    <xf numFmtId="0" fontId="4" fillId="2" borderId="3" xfId="50" applyNumberFormat="1" applyFont="1" applyFill="1" applyBorder="1" applyAlignment="1">
      <alignment horizontal="left" vertical="center" wrapText="1"/>
    </xf>
    <xf numFmtId="9" fontId="16" fillId="0" borderId="1" xfId="0" applyNumberFormat="1" applyFont="1" applyBorder="1" applyAlignment="1">
      <alignment horizontal="left" vertical="center" wrapText="1"/>
    </xf>
    <xf numFmtId="0" fontId="5" fillId="0" borderId="10" xfId="0" applyFont="1" applyBorder="1" applyAlignment="1">
      <alignment horizontal="center" vertical="center" wrapText="1"/>
    </xf>
    <xf numFmtId="10" fontId="3" fillId="0" borderId="1" xfId="0" applyNumberFormat="1" applyFont="1" applyBorder="1" applyAlignment="1">
      <alignment horizontal="center" vertical="center" wrapText="1"/>
    </xf>
    <xf numFmtId="0" fontId="5" fillId="0" borderId="5" xfId="0" applyFont="1" applyBorder="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Border="1" applyAlignment="1">
      <alignment horizontal="left" vertical="center" wrapText="1"/>
    </xf>
    <xf numFmtId="0" fontId="21" fillId="0" borderId="10" xfId="0" applyFont="1" applyBorder="1" applyAlignment="1">
      <alignment horizontal="center" vertical="center" wrapText="1"/>
    </xf>
    <xf numFmtId="0" fontId="21" fillId="0" borderId="11" xfId="0" applyFont="1" applyBorder="1" applyAlignment="1">
      <alignment horizontal="left" vertical="center" wrapText="1"/>
    </xf>
    <xf numFmtId="0" fontId="21" fillId="0" borderId="4" xfId="0" applyFont="1" applyBorder="1" applyAlignment="1">
      <alignment horizontal="left" vertical="center" wrapText="1"/>
    </xf>
    <xf numFmtId="0" fontId="21" fillId="0" borderId="6" xfId="0" applyFont="1" applyBorder="1" applyAlignment="1">
      <alignment horizontal="center" vertical="center" wrapText="1"/>
    </xf>
    <xf numFmtId="0" fontId="21" fillId="0" borderId="13" xfId="0" applyFont="1" applyBorder="1" applyAlignment="1">
      <alignment horizontal="center" vertical="center" wrapText="1"/>
    </xf>
    <xf numFmtId="0" fontId="4" fillId="3" borderId="3" xfId="0" applyFont="1" applyFill="1" applyBorder="1" applyAlignment="1">
      <alignment horizontal="center" vertical="center" wrapText="1"/>
    </xf>
    <xf numFmtId="9" fontId="4" fillId="3" borderId="12" xfId="0" applyNumberFormat="1" applyFont="1" applyFill="1" applyBorder="1" applyAlignment="1">
      <alignment horizontal="center" vertical="center" wrapText="1"/>
    </xf>
    <xf numFmtId="0" fontId="21" fillId="0" borderId="14"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9" fontId="21" fillId="0" borderId="12" xfId="0" applyNumberFormat="1" applyFont="1" applyBorder="1" applyAlignment="1">
      <alignment horizontal="center" vertical="center" wrapText="1"/>
    </xf>
    <xf numFmtId="0" fontId="22" fillId="0" borderId="12" xfId="0" applyFont="1" applyBorder="1" applyAlignment="1">
      <alignment horizontal="center" vertical="center" wrapText="1"/>
    </xf>
    <xf numFmtId="0" fontId="21"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4" xfId="0" applyFont="1" applyBorder="1" applyAlignment="1">
      <alignment horizontal="center" vertical="center" wrapText="1"/>
    </xf>
    <xf numFmtId="10" fontId="21" fillId="0" borderId="12"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57" fontId="3" fillId="0" borderId="1" xfId="0" applyNumberFormat="1" applyFont="1" applyBorder="1" applyAlignment="1">
      <alignment horizontal="center" vertical="center" wrapText="1"/>
    </xf>
    <xf numFmtId="0" fontId="4" fillId="2" borderId="1" xfId="50" applyNumberFormat="1" applyFont="1" applyFill="1" applyBorder="1" applyAlignment="1">
      <alignment horizontal="center" vertical="center" wrapText="1"/>
    </xf>
    <xf numFmtId="0" fontId="3" fillId="0" borderId="5" xfId="0" applyNumberFormat="1" applyFont="1" applyBorder="1" applyAlignment="1">
      <alignment horizontal="center" vertical="center" wrapText="1"/>
    </xf>
    <xf numFmtId="9" fontId="4" fillId="2" borderId="1" xfId="50" applyNumberFormat="1" applyFont="1" applyFill="1" applyBorder="1" applyAlignment="1">
      <alignment horizontal="center" vertical="center" wrapText="1"/>
    </xf>
    <xf numFmtId="0" fontId="24" fillId="0" borderId="0" xfId="0" applyFont="1" applyFill="1" applyAlignment="1">
      <alignment vertical="center"/>
    </xf>
    <xf numFmtId="0" fontId="19" fillId="0" borderId="0" xfId="0" applyFont="1" applyFill="1" applyAlignment="1">
      <alignment vertical="center"/>
    </xf>
    <xf numFmtId="0" fontId="19" fillId="0" borderId="0" xfId="0" applyFont="1" applyFill="1" applyAlignment="1">
      <alignment horizontal="center" vertical="center" wrapText="1"/>
    </xf>
    <xf numFmtId="0" fontId="18" fillId="0" borderId="0" xfId="0" applyFont="1" applyFill="1" applyAlignment="1">
      <alignment horizontal="left" vertical="center" wrapText="1"/>
    </xf>
    <xf numFmtId="0" fontId="20" fillId="0" borderId="0" xfId="0" applyFont="1" applyFill="1" applyAlignment="1">
      <alignment horizontal="center" vertical="center" wrapText="1"/>
    </xf>
    <xf numFmtId="0" fontId="21" fillId="0" borderId="17" xfId="0" applyFont="1" applyFill="1" applyBorder="1" applyAlignment="1" applyProtection="1">
      <alignment horizontal="center" vertical="center" wrapText="1"/>
    </xf>
    <xf numFmtId="0" fontId="21" fillId="0" borderId="18" xfId="0" applyFont="1" applyFill="1" applyBorder="1" applyAlignment="1" applyProtection="1">
      <alignment horizontal="center" vertical="center" wrapText="1"/>
    </xf>
    <xf numFmtId="0" fontId="21" fillId="0" borderId="19" xfId="0" applyFont="1" applyFill="1" applyBorder="1" applyAlignment="1" applyProtection="1">
      <alignment horizontal="center" vertical="center" wrapText="1"/>
    </xf>
    <xf numFmtId="0" fontId="21" fillId="0" borderId="17" xfId="0" applyFont="1" applyFill="1" applyBorder="1" applyAlignment="1" applyProtection="1">
      <alignment horizontal="left" vertical="center" wrapText="1"/>
    </xf>
    <xf numFmtId="0" fontId="21" fillId="0" borderId="20" xfId="0" applyFont="1" applyFill="1" applyBorder="1" applyAlignment="1" applyProtection="1">
      <alignment horizontal="center" vertical="center" wrapText="1"/>
    </xf>
    <xf numFmtId="0" fontId="21" fillId="0" borderId="18" xfId="0" applyFont="1" applyFill="1" applyBorder="1" applyAlignment="1" applyProtection="1">
      <alignment horizontal="left" vertical="center" wrapText="1"/>
    </xf>
    <xf numFmtId="0" fontId="21" fillId="0" borderId="19" xfId="0" applyFont="1" applyFill="1" applyBorder="1" applyAlignment="1" applyProtection="1">
      <alignment horizontal="left" vertical="center" wrapText="1"/>
    </xf>
    <xf numFmtId="0" fontId="21" fillId="0" borderId="20" xfId="0" applyFont="1" applyFill="1" applyBorder="1" applyAlignment="1" applyProtection="1">
      <alignment horizontal="left" vertical="center" wrapText="1"/>
    </xf>
    <xf numFmtId="0" fontId="21" fillId="0" borderId="21" xfId="0"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9" fontId="23" fillId="4" borderId="17" xfId="0" applyNumberFormat="1"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9" fontId="21" fillId="0" borderId="17" xfId="0" applyNumberFormat="1"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20" xfId="0" applyFont="1" applyFill="1" applyBorder="1" applyAlignment="1" applyProtection="1">
      <alignment horizontal="center" vertical="center" wrapText="1"/>
    </xf>
    <xf numFmtId="0" fontId="22" fillId="0" borderId="17"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5"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wrapText="1"/>
    </xf>
    <xf numFmtId="0" fontId="23" fillId="0" borderId="20" xfId="0" applyFont="1" applyFill="1" applyBorder="1" applyAlignment="1" applyProtection="1">
      <alignment horizontal="center" vertical="center" wrapText="1"/>
    </xf>
    <xf numFmtId="0" fontId="23" fillId="0" borderId="19"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5"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lignment vertical="center"/>
    </xf>
    <xf numFmtId="0" fontId="0" fillId="0" borderId="0" xfId="0" applyAlignment="1">
      <alignment horizontal="center" vertical="center"/>
    </xf>
    <xf numFmtId="0" fontId="26" fillId="0" borderId="0" xfId="0" applyFont="1" applyAlignment="1">
      <alignment horizontal="center" vertical="center"/>
    </xf>
    <xf numFmtId="0" fontId="26" fillId="0" borderId="0" xfId="0" applyFont="1" applyBorder="1" applyAlignment="1">
      <alignment horizontal="center" vertical="center"/>
    </xf>
    <xf numFmtId="0" fontId="24" fillId="0" borderId="0" xfId="0" applyFont="1" applyBorder="1" applyAlignment="1">
      <alignment horizontal="center" vertical="center"/>
    </xf>
    <xf numFmtId="0" fontId="25" fillId="0" borderId="1" xfId="0" applyFont="1" applyBorder="1" applyAlignment="1">
      <alignment horizontal="center" vertical="center" wrapText="1"/>
    </xf>
    <xf numFmtId="0" fontId="0" fillId="0" borderId="1" xfId="0" applyFont="1" applyBorder="1" applyAlignment="1">
      <alignment horizontal="center" vertical="center" wrapText="1"/>
    </xf>
    <xf numFmtId="176" fontId="25" fillId="0" borderId="1" xfId="0" applyNumberFormat="1" applyFont="1" applyBorder="1" applyAlignment="1">
      <alignment horizontal="center" vertical="center" wrapText="1"/>
    </xf>
    <xf numFmtId="0" fontId="25" fillId="0" borderId="1" xfId="0" applyFont="1" applyBorder="1" applyAlignment="1">
      <alignment horizontal="left" vertical="center" wrapText="1"/>
    </xf>
    <xf numFmtId="10" fontId="25"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10" fontId="0" fillId="0" borderId="1" xfId="0" applyNumberFormat="1" applyFont="1" applyBorder="1" applyAlignment="1">
      <alignment horizontal="center" vertical="center" wrapText="1"/>
    </xf>
    <xf numFmtId="0" fontId="25" fillId="0" borderId="1" xfId="0" applyFont="1" applyFill="1" applyBorder="1" applyAlignment="1">
      <alignment horizontal="center" vertical="center" wrapText="1"/>
    </xf>
    <xf numFmtId="0" fontId="28" fillId="0" borderId="1" xfId="0" applyFont="1" applyBorder="1" applyAlignment="1">
      <alignment horizontal="left" vertical="center" wrapText="1"/>
    </xf>
    <xf numFmtId="0" fontId="25"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5" fillId="0" borderId="6" xfId="0" applyFont="1" applyBorder="1" applyAlignment="1">
      <alignment horizontal="center" vertical="center" wrapText="1"/>
    </xf>
    <xf numFmtId="0" fontId="13" fillId="0" borderId="6" xfId="0" applyFont="1" applyFill="1" applyBorder="1" applyAlignment="1">
      <alignment horizontal="center" vertical="center" wrapText="1"/>
    </xf>
    <xf numFmtId="0" fontId="13" fillId="0" borderId="10"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13" fillId="0" borderId="1" xfId="50" applyFont="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0" fillId="0" borderId="6" xfId="0" applyBorder="1" applyAlignment="1">
      <alignment horizontal="center" vertical="center" wrapText="1"/>
    </xf>
    <xf numFmtId="9" fontId="13" fillId="0" borderId="1" xfId="5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25" fillId="0" borderId="10" xfId="0" applyFont="1" applyBorder="1" applyAlignment="1">
      <alignment horizontal="center" vertical="center" wrapText="1"/>
    </xf>
    <xf numFmtId="0" fontId="0" fillId="0" borderId="1" xfId="0" applyBorder="1" applyAlignment="1">
      <alignment horizontal="center" vertical="center"/>
    </xf>
    <xf numFmtId="9" fontId="4" fillId="0" borderId="1" xfId="50" applyNumberFormat="1" applyFont="1" applyBorder="1" applyAlignment="1">
      <alignment horizontal="center" vertical="center" wrapText="1"/>
    </xf>
    <xf numFmtId="0" fontId="4" fillId="0" borderId="1" xfId="50" applyFont="1" applyFill="1" applyBorder="1" applyAlignment="1">
      <alignment horizontal="center" vertical="center" wrapText="1"/>
    </xf>
    <xf numFmtId="9" fontId="4" fillId="0" borderId="1" xfId="0" applyNumberFormat="1"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29" fillId="0" borderId="0" xfId="0" applyFont="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zoomScale="115" zoomScaleNormal="115" workbookViewId="0">
      <selection activeCell="L20" sqref="L20"/>
    </sheetView>
  </sheetViews>
  <sheetFormatPr defaultColWidth="9" defaultRowHeight="14.4"/>
  <cols>
    <col min="2" max="2" width="9.87962962962963" customWidth="1"/>
    <col min="3" max="3" width="16.6296296296296" customWidth="1"/>
    <col min="4" max="4" width="23.037037037037" customWidth="1"/>
    <col min="5" max="5" width="14.1296296296296" customWidth="1"/>
    <col min="6" max="6" width="24.0185185185185" customWidth="1"/>
    <col min="7" max="7" width="9.37962962962963" style="144" customWidth="1"/>
    <col min="8" max="8" width="8.36111111111111" style="144" customWidth="1"/>
    <col min="10" max="10" width="8.12962962962963" customWidth="1"/>
  </cols>
  <sheetData>
    <row r="1" ht="35.1" customHeight="1" spans="1:10">
      <c r="A1" s="145" t="s">
        <v>0</v>
      </c>
      <c r="B1" s="145"/>
      <c r="C1" s="145"/>
      <c r="D1" s="145"/>
      <c r="E1" s="145"/>
      <c r="F1" s="145"/>
      <c r="G1" s="145"/>
      <c r="H1" s="145"/>
      <c r="I1" s="145"/>
      <c r="J1" s="145"/>
    </row>
    <row r="2" ht="21.95" customHeight="1" spans="2:10">
      <c r="B2" s="146"/>
      <c r="C2" s="146"/>
      <c r="E2" s="147" t="s">
        <v>1</v>
      </c>
      <c r="F2" s="146"/>
      <c r="G2" s="146"/>
      <c r="H2" s="146"/>
      <c r="I2" s="146"/>
      <c r="J2" s="146"/>
    </row>
    <row r="3" s="1" customFormat="1" ht="23.1" customHeight="1" spans="1:10">
      <c r="A3" s="148" t="s">
        <v>2</v>
      </c>
      <c r="B3" s="148"/>
      <c r="C3" s="149" t="s">
        <v>3</v>
      </c>
      <c r="D3" s="149"/>
      <c r="E3" s="149"/>
      <c r="F3" s="149"/>
      <c r="G3" s="149"/>
      <c r="H3" s="149"/>
      <c r="I3" s="149"/>
      <c r="J3" s="149"/>
    </row>
    <row r="4" s="1" customFormat="1" ht="43.2" spans="1:10">
      <c r="A4" s="150" t="s">
        <v>4</v>
      </c>
      <c r="B4" s="150"/>
      <c r="C4" s="148"/>
      <c r="D4" s="148" t="s">
        <v>5</v>
      </c>
      <c r="E4" s="148" t="s">
        <v>6</v>
      </c>
      <c r="F4" s="148"/>
      <c r="G4" s="148" t="s">
        <v>7</v>
      </c>
      <c r="H4" s="148" t="s">
        <v>8</v>
      </c>
      <c r="I4" s="148" t="s">
        <v>9</v>
      </c>
      <c r="J4" s="148" t="s">
        <v>10</v>
      </c>
    </row>
    <row r="5" s="141" customFormat="1" spans="1:10">
      <c r="A5" s="150"/>
      <c r="B5" s="150"/>
      <c r="C5" s="151" t="s">
        <v>11</v>
      </c>
      <c r="D5" s="148"/>
      <c r="E5" s="148">
        <v>451.48</v>
      </c>
      <c r="F5" s="148"/>
      <c r="G5" s="148">
        <f>G6</f>
        <v>508.18</v>
      </c>
      <c r="H5" s="152">
        <f>G5/E5</f>
        <v>1.12558695844777</v>
      </c>
      <c r="I5" s="148">
        <v>10</v>
      </c>
      <c r="J5" s="148">
        <v>10</v>
      </c>
    </row>
    <row r="6" s="142" customFormat="1" ht="19.2" spans="1:10">
      <c r="A6" s="150"/>
      <c r="B6" s="150"/>
      <c r="C6" s="153" t="s">
        <v>12</v>
      </c>
      <c r="D6" s="149"/>
      <c r="E6" s="149">
        <v>451.48</v>
      </c>
      <c r="F6" s="149"/>
      <c r="G6" s="149">
        <v>508.18</v>
      </c>
      <c r="H6" s="154">
        <f>G6/E6</f>
        <v>1.12558695844777</v>
      </c>
      <c r="I6" s="149">
        <v>10</v>
      </c>
      <c r="J6" s="149">
        <v>10</v>
      </c>
    </row>
    <row r="7" s="142" customFormat="1" spans="1:10">
      <c r="A7" s="150"/>
      <c r="B7" s="150"/>
      <c r="C7" s="153" t="s">
        <v>13</v>
      </c>
      <c r="D7" s="149"/>
      <c r="E7" s="149"/>
      <c r="F7" s="149"/>
      <c r="G7" s="149"/>
      <c r="H7" s="149"/>
      <c r="I7" s="149" t="s">
        <v>14</v>
      </c>
      <c r="J7" s="149" t="s">
        <v>14</v>
      </c>
    </row>
    <row r="8" s="141" customFormat="1" spans="1:10">
      <c r="A8" s="150"/>
      <c r="B8" s="150"/>
      <c r="C8" s="151" t="s">
        <v>11</v>
      </c>
      <c r="D8" s="148"/>
      <c r="E8" s="148">
        <f>E9+E10</f>
        <v>451.48</v>
      </c>
      <c r="F8" s="148"/>
      <c r="G8" s="148">
        <f>G9+G10</f>
        <v>508.18</v>
      </c>
      <c r="H8" s="152">
        <f>G8/E8</f>
        <v>1.12558695844777</v>
      </c>
      <c r="I8" s="148">
        <v>10</v>
      </c>
      <c r="J8" s="148">
        <v>10</v>
      </c>
    </row>
    <row r="9" s="142" customFormat="1" ht="19.2" spans="1:10">
      <c r="A9" s="150"/>
      <c r="B9" s="150"/>
      <c r="C9" s="153" t="s">
        <v>15</v>
      </c>
      <c r="D9" s="149"/>
      <c r="E9" s="149">
        <v>451.48</v>
      </c>
      <c r="F9" s="149"/>
      <c r="G9" s="149">
        <v>508.18</v>
      </c>
      <c r="H9" s="154">
        <f>G9/E9</f>
        <v>1.12558695844777</v>
      </c>
      <c r="I9" s="149">
        <v>10</v>
      </c>
      <c r="J9" s="149">
        <v>10</v>
      </c>
    </row>
    <row r="10" s="142" customFormat="1" spans="1:10">
      <c r="A10" s="150"/>
      <c r="B10" s="150"/>
      <c r="C10" s="153" t="s">
        <v>16</v>
      </c>
      <c r="D10" s="149"/>
      <c r="E10" s="149"/>
      <c r="F10" s="149"/>
      <c r="G10" s="149"/>
      <c r="H10" s="154"/>
      <c r="I10" s="149"/>
      <c r="J10" s="149"/>
    </row>
    <row r="11" s="1" customFormat="1" ht="19" customHeight="1" spans="1:10">
      <c r="A11" s="148" t="s">
        <v>17</v>
      </c>
      <c r="B11" s="148"/>
      <c r="C11" s="155" t="s">
        <v>18</v>
      </c>
      <c r="D11" s="155"/>
      <c r="E11" s="155"/>
      <c r="F11" s="148" t="s">
        <v>19</v>
      </c>
      <c r="G11" s="148"/>
      <c r="H11" s="148"/>
      <c r="I11" s="148"/>
      <c r="J11" s="148"/>
    </row>
    <row r="12" s="1" customFormat="1" ht="148" customHeight="1" spans="1:10">
      <c r="A12" s="148"/>
      <c r="B12" s="148"/>
      <c r="C12" s="156" t="s">
        <v>20</v>
      </c>
      <c r="D12" s="156"/>
      <c r="E12" s="156"/>
      <c r="F12" s="156" t="s">
        <v>21</v>
      </c>
      <c r="G12" s="156"/>
      <c r="H12" s="156"/>
      <c r="I12" s="156"/>
      <c r="J12" s="156"/>
    </row>
    <row r="13" s="141" customFormat="1" spans="1:10">
      <c r="A13" s="148" t="s">
        <v>22</v>
      </c>
      <c r="B13" s="148" t="s">
        <v>23</v>
      </c>
      <c r="C13" s="155" t="s">
        <v>24</v>
      </c>
      <c r="D13" s="155" t="s">
        <v>25</v>
      </c>
      <c r="E13" s="155" t="s">
        <v>26</v>
      </c>
      <c r="F13" s="155" t="s">
        <v>27</v>
      </c>
      <c r="G13" s="155" t="s">
        <v>9</v>
      </c>
      <c r="H13" s="155" t="s">
        <v>10</v>
      </c>
      <c r="I13" s="155" t="s">
        <v>28</v>
      </c>
      <c r="J13" s="155"/>
    </row>
    <row r="14" s="141" customFormat="1" ht="21.6" spans="1:10">
      <c r="A14" s="148"/>
      <c r="B14" s="157" t="s">
        <v>29</v>
      </c>
      <c r="C14" s="158" t="s">
        <v>30</v>
      </c>
      <c r="D14" s="159" t="s">
        <v>31</v>
      </c>
      <c r="E14" s="160" t="s">
        <v>32</v>
      </c>
      <c r="F14" s="160" t="s">
        <v>33</v>
      </c>
      <c r="G14" s="161">
        <v>3</v>
      </c>
      <c r="H14" s="161">
        <v>3</v>
      </c>
      <c r="I14" s="175" t="s">
        <v>34</v>
      </c>
      <c r="J14" s="175"/>
    </row>
    <row r="15" s="141" customFormat="1" ht="21.6" spans="1:10">
      <c r="A15" s="148"/>
      <c r="B15" s="162"/>
      <c r="C15" s="163"/>
      <c r="D15" s="159" t="s">
        <v>35</v>
      </c>
      <c r="E15" s="160" t="s">
        <v>36</v>
      </c>
      <c r="F15" s="160" t="s">
        <v>36</v>
      </c>
      <c r="G15" s="161">
        <v>3</v>
      </c>
      <c r="H15" s="161">
        <v>3</v>
      </c>
      <c r="I15" s="175"/>
      <c r="J15" s="175"/>
    </row>
    <row r="16" s="141" customFormat="1" ht="21.6" spans="1:10">
      <c r="A16" s="148"/>
      <c r="B16" s="162"/>
      <c r="C16" s="163"/>
      <c r="D16" s="159" t="s">
        <v>37</v>
      </c>
      <c r="E16" s="160" t="s">
        <v>38</v>
      </c>
      <c r="F16" s="160" t="s">
        <v>38</v>
      </c>
      <c r="G16" s="161">
        <v>3</v>
      </c>
      <c r="H16" s="161">
        <v>3</v>
      </c>
      <c r="I16" s="175"/>
      <c r="J16" s="175"/>
    </row>
    <row r="17" s="141" customFormat="1" ht="21.6" spans="1:10">
      <c r="A17" s="148"/>
      <c r="B17" s="162"/>
      <c r="C17" s="164"/>
      <c r="D17" s="159" t="s">
        <v>39</v>
      </c>
      <c r="E17" s="160" t="s">
        <v>40</v>
      </c>
      <c r="F17" s="160" t="s">
        <v>41</v>
      </c>
      <c r="G17" s="161">
        <v>3</v>
      </c>
      <c r="H17" s="161">
        <v>3</v>
      </c>
      <c r="I17" s="175"/>
      <c r="J17" s="175"/>
    </row>
    <row r="18" s="141" customFormat="1" spans="1:10">
      <c r="A18" s="148"/>
      <c r="B18" s="162"/>
      <c r="C18" s="158" t="s">
        <v>42</v>
      </c>
      <c r="D18" s="159" t="s">
        <v>43</v>
      </c>
      <c r="E18" s="160" t="s">
        <v>44</v>
      </c>
      <c r="F18" s="160">
        <f>4170+1232+209</f>
        <v>5611</v>
      </c>
      <c r="G18" s="161">
        <v>3</v>
      </c>
      <c r="H18" s="161">
        <v>3</v>
      </c>
      <c r="I18" s="175"/>
      <c r="J18" s="175"/>
    </row>
    <row r="19" s="141" customFormat="1" ht="21.6" spans="1:10">
      <c r="A19" s="148"/>
      <c r="B19" s="162"/>
      <c r="C19" s="163"/>
      <c r="D19" s="159" t="s">
        <v>45</v>
      </c>
      <c r="E19" s="160" t="s">
        <v>46</v>
      </c>
      <c r="F19" s="165">
        <v>1</v>
      </c>
      <c r="G19" s="161">
        <v>3</v>
      </c>
      <c r="H19" s="161">
        <v>3</v>
      </c>
      <c r="I19" s="175"/>
      <c r="J19" s="175"/>
    </row>
    <row r="20" s="141" customFormat="1" ht="21.6" spans="1:10">
      <c r="A20" s="148"/>
      <c r="B20" s="162"/>
      <c r="C20" s="164"/>
      <c r="D20" s="159" t="s">
        <v>47</v>
      </c>
      <c r="E20" s="160" t="s">
        <v>38</v>
      </c>
      <c r="F20" s="160" t="s">
        <v>38</v>
      </c>
      <c r="G20" s="161">
        <v>3</v>
      </c>
      <c r="H20" s="161">
        <v>3</v>
      </c>
      <c r="I20" s="175"/>
      <c r="J20" s="175"/>
    </row>
    <row r="21" ht="21.6" spans="1:10">
      <c r="A21" s="148"/>
      <c r="B21" s="162"/>
      <c r="C21" s="158" t="s">
        <v>48</v>
      </c>
      <c r="D21" s="159" t="s">
        <v>49</v>
      </c>
      <c r="E21" s="160" t="s">
        <v>50</v>
      </c>
      <c r="F21" s="160">
        <v>0.104</v>
      </c>
      <c r="G21" s="161">
        <v>3</v>
      </c>
      <c r="H21" s="161">
        <v>3</v>
      </c>
      <c r="I21" s="175"/>
      <c r="J21" s="175"/>
    </row>
    <row r="22" ht="21.6" spans="1:10">
      <c r="A22" s="148"/>
      <c r="B22" s="162"/>
      <c r="C22" s="163"/>
      <c r="D22" s="159" t="s">
        <v>51</v>
      </c>
      <c r="E22" s="160" t="s">
        <v>52</v>
      </c>
      <c r="F22" s="160" t="s">
        <v>53</v>
      </c>
      <c r="G22" s="161">
        <v>2</v>
      </c>
      <c r="H22" s="161">
        <v>2</v>
      </c>
      <c r="I22" s="175"/>
      <c r="J22" s="175"/>
    </row>
    <row r="23" ht="21.6" spans="1:10">
      <c r="A23" s="148"/>
      <c r="B23" s="162"/>
      <c r="C23" s="163"/>
      <c r="D23" s="159" t="s">
        <v>54</v>
      </c>
      <c r="E23" s="160" t="s">
        <v>55</v>
      </c>
      <c r="F23" s="160" t="s">
        <v>56</v>
      </c>
      <c r="G23" s="161">
        <v>2</v>
      </c>
      <c r="H23" s="161">
        <v>2</v>
      </c>
      <c r="I23" s="175"/>
      <c r="J23" s="175"/>
    </row>
    <row r="24" ht="21.6" spans="1:10">
      <c r="A24" s="148"/>
      <c r="B24" s="162"/>
      <c r="C24" s="164"/>
      <c r="D24" s="159" t="s">
        <v>57</v>
      </c>
      <c r="E24" s="160" t="s">
        <v>58</v>
      </c>
      <c r="F24" s="160" t="s">
        <v>59</v>
      </c>
      <c r="G24" s="161">
        <v>2</v>
      </c>
      <c r="H24" s="161">
        <v>2</v>
      </c>
      <c r="I24" s="175"/>
      <c r="J24" s="175"/>
    </row>
    <row r="25" ht="21.6" spans="1:10">
      <c r="A25" s="148"/>
      <c r="B25" s="162"/>
      <c r="C25" s="166" t="s">
        <v>60</v>
      </c>
      <c r="D25" s="159" t="s">
        <v>61</v>
      </c>
      <c r="E25" s="167" t="s">
        <v>62</v>
      </c>
      <c r="F25" s="168" t="s">
        <v>63</v>
      </c>
      <c r="G25" s="161">
        <v>3</v>
      </c>
      <c r="H25" s="161">
        <v>3</v>
      </c>
      <c r="I25" s="175"/>
      <c r="J25" s="175"/>
    </row>
    <row r="26" ht="21.6" spans="1:10">
      <c r="A26" s="148"/>
      <c r="B26" s="162"/>
      <c r="C26" s="169"/>
      <c r="D26" s="159" t="s">
        <v>64</v>
      </c>
      <c r="E26" s="167" t="s">
        <v>65</v>
      </c>
      <c r="F26" s="165" t="s">
        <v>66</v>
      </c>
      <c r="G26" s="161">
        <v>3</v>
      </c>
      <c r="H26" s="161">
        <v>3</v>
      </c>
      <c r="I26" s="175"/>
      <c r="J26" s="175"/>
    </row>
    <row r="27" ht="21.6" spans="1:10">
      <c r="A27" s="148"/>
      <c r="B27" s="162"/>
      <c r="C27" s="169"/>
      <c r="D27" s="159" t="s">
        <v>67</v>
      </c>
      <c r="E27" s="167" t="s">
        <v>68</v>
      </c>
      <c r="F27" s="170">
        <v>0.46</v>
      </c>
      <c r="G27" s="161">
        <v>2</v>
      </c>
      <c r="H27" s="161">
        <v>2</v>
      </c>
      <c r="I27" s="175"/>
      <c r="J27" s="175"/>
    </row>
    <row r="28" ht="21.6" spans="1:10">
      <c r="A28" s="148"/>
      <c r="B28" s="162"/>
      <c r="C28" s="169"/>
      <c r="D28" s="159" t="s">
        <v>69</v>
      </c>
      <c r="E28" s="167" t="s">
        <v>70</v>
      </c>
      <c r="F28" s="165" t="s">
        <v>71</v>
      </c>
      <c r="G28" s="161">
        <v>2</v>
      </c>
      <c r="H28" s="161">
        <v>2</v>
      </c>
      <c r="I28" s="175"/>
      <c r="J28" s="175"/>
    </row>
    <row r="29" ht="21.6" spans="1:10">
      <c r="A29" s="148"/>
      <c r="B29" s="162"/>
      <c r="C29" s="171"/>
      <c r="D29" s="159" t="s">
        <v>72</v>
      </c>
      <c r="E29" s="167" t="s">
        <v>73</v>
      </c>
      <c r="F29" s="165" t="s">
        <v>74</v>
      </c>
      <c r="G29" s="161">
        <v>2</v>
      </c>
      <c r="H29" s="161">
        <v>2</v>
      </c>
      <c r="I29" s="175"/>
      <c r="J29" s="175"/>
    </row>
    <row r="30" ht="33" customHeight="1" spans="1:10">
      <c r="A30" s="148"/>
      <c r="B30" s="162"/>
      <c r="C30" s="172" t="s">
        <v>75</v>
      </c>
      <c r="D30" s="159" t="s">
        <v>76</v>
      </c>
      <c r="E30" s="167" t="s">
        <v>77</v>
      </c>
      <c r="F30" s="173" t="s">
        <v>78</v>
      </c>
      <c r="G30" s="161">
        <v>2</v>
      </c>
      <c r="H30" s="161">
        <v>2</v>
      </c>
      <c r="I30" s="175"/>
      <c r="J30" s="175"/>
    </row>
    <row r="31" ht="21.6" spans="1:10">
      <c r="A31" s="148"/>
      <c r="B31" s="162"/>
      <c r="C31" s="166" t="s">
        <v>79</v>
      </c>
      <c r="D31" s="159" t="s">
        <v>80</v>
      </c>
      <c r="E31" s="167" t="s">
        <v>81</v>
      </c>
      <c r="F31" s="173" t="s">
        <v>82</v>
      </c>
      <c r="G31" s="161">
        <v>3</v>
      </c>
      <c r="H31" s="161">
        <v>3</v>
      </c>
      <c r="I31" s="175"/>
      <c r="J31" s="175"/>
    </row>
    <row r="32" ht="21.6" spans="1:10">
      <c r="A32" s="148"/>
      <c r="B32" s="174"/>
      <c r="C32" s="171"/>
      <c r="D32" s="159" t="s">
        <v>83</v>
      </c>
      <c r="E32" s="167" t="s">
        <v>81</v>
      </c>
      <c r="F32" s="173" t="s">
        <v>84</v>
      </c>
      <c r="G32" s="161">
        <v>3</v>
      </c>
      <c r="H32" s="161">
        <v>3</v>
      </c>
      <c r="I32" s="175"/>
      <c r="J32" s="175"/>
    </row>
    <row r="33" spans="1:10">
      <c r="A33" s="148"/>
      <c r="B33" s="148" t="s">
        <v>85</v>
      </c>
      <c r="C33" s="172" t="s">
        <v>86</v>
      </c>
      <c r="D33" s="68" t="s">
        <v>87</v>
      </c>
      <c r="E33" s="64" t="s">
        <v>88</v>
      </c>
      <c r="F33" s="64" t="s">
        <v>89</v>
      </c>
      <c r="G33" s="175">
        <v>6</v>
      </c>
      <c r="H33" s="175">
        <v>6</v>
      </c>
      <c r="I33" s="175"/>
      <c r="J33" s="175"/>
    </row>
    <row r="34" spans="1:10">
      <c r="A34" s="148"/>
      <c r="B34" s="148"/>
      <c r="C34" s="172"/>
      <c r="D34" s="68" t="s">
        <v>90</v>
      </c>
      <c r="E34" s="176">
        <v>1</v>
      </c>
      <c r="F34" s="176">
        <v>1</v>
      </c>
      <c r="G34" s="175">
        <v>6</v>
      </c>
      <c r="H34" s="175">
        <v>6</v>
      </c>
      <c r="I34" s="175"/>
      <c r="J34" s="175"/>
    </row>
    <row r="35" spans="1:10">
      <c r="A35" s="148"/>
      <c r="B35" s="148"/>
      <c r="C35" s="172"/>
      <c r="D35" s="159" t="s">
        <v>91</v>
      </c>
      <c r="E35" s="167" t="s">
        <v>92</v>
      </c>
      <c r="F35" s="165" t="s">
        <v>93</v>
      </c>
      <c r="G35" s="175">
        <v>6</v>
      </c>
      <c r="H35" s="175">
        <v>6</v>
      </c>
      <c r="I35" s="175"/>
      <c r="J35" s="175"/>
    </row>
    <row r="36" spans="1:10">
      <c r="A36" s="148"/>
      <c r="B36" s="148"/>
      <c r="C36" s="172"/>
      <c r="D36" s="68" t="s">
        <v>94</v>
      </c>
      <c r="E36" s="176" t="s">
        <v>95</v>
      </c>
      <c r="F36" s="176" t="s">
        <v>96</v>
      </c>
      <c r="G36" s="175">
        <v>6</v>
      </c>
      <c r="H36" s="175">
        <v>6</v>
      </c>
      <c r="I36" s="175"/>
      <c r="J36" s="175"/>
    </row>
    <row r="37" ht="24" spans="1:10">
      <c r="A37" s="148"/>
      <c r="B37" s="148"/>
      <c r="C37" s="172"/>
      <c r="D37" s="68" t="s">
        <v>97</v>
      </c>
      <c r="E37" s="176" t="s">
        <v>98</v>
      </c>
      <c r="F37" s="176" t="s">
        <v>99</v>
      </c>
      <c r="G37" s="175">
        <v>6</v>
      </c>
      <c r="H37" s="175">
        <v>6</v>
      </c>
      <c r="I37" s="175"/>
      <c r="J37" s="175"/>
    </row>
    <row r="38" ht="49" customHeight="1" spans="1:10">
      <c r="A38" s="148"/>
      <c r="B38" s="148" t="s">
        <v>100</v>
      </c>
      <c r="C38" s="149" t="s">
        <v>101</v>
      </c>
      <c r="D38" s="177" t="s">
        <v>102</v>
      </c>
      <c r="E38" s="53" t="s">
        <v>103</v>
      </c>
      <c r="F38" s="178">
        <v>0.98</v>
      </c>
      <c r="G38" s="175">
        <v>10</v>
      </c>
      <c r="H38" s="175">
        <v>10</v>
      </c>
      <c r="I38" s="175"/>
      <c r="J38" s="175"/>
    </row>
    <row r="39" s="143" customFormat="1" spans="1:10">
      <c r="A39" s="179" t="s">
        <v>104</v>
      </c>
      <c r="B39" s="180"/>
      <c r="C39" s="180"/>
      <c r="D39" s="180"/>
      <c r="E39" s="180"/>
      <c r="F39" s="180"/>
      <c r="G39" s="181">
        <f>SUM(G14:G38)+10</f>
        <v>100</v>
      </c>
      <c r="H39" s="181">
        <f>SUM(H14:H38)+10</f>
        <v>100</v>
      </c>
      <c r="I39" s="181"/>
      <c r="J39" s="181"/>
    </row>
    <row r="40" s="1" customFormat="1" ht="18" customHeight="1" spans="1:10">
      <c r="A40" s="172" t="s">
        <v>105</v>
      </c>
      <c r="B40" s="6" t="s">
        <v>106</v>
      </c>
      <c r="C40" s="7"/>
      <c r="D40" s="7"/>
      <c r="E40" s="7"/>
      <c r="F40" s="7"/>
      <c r="G40" s="7"/>
      <c r="H40" s="7"/>
      <c r="I40" s="7"/>
      <c r="J40" s="9"/>
    </row>
    <row r="41" s="1" customFormat="1" ht="104" customHeight="1" spans="1:10">
      <c r="A41" s="6" t="s">
        <v>107</v>
      </c>
      <c r="B41" s="7"/>
      <c r="C41" s="9"/>
      <c r="D41" s="5" t="s">
        <v>108</v>
      </c>
      <c r="E41" s="5"/>
      <c r="F41" s="8" t="s">
        <v>109</v>
      </c>
      <c r="G41" s="5" t="s">
        <v>110</v>
      </c>
      <c r="H41" s="5"/>
      <c r="I41" s="5"/>
      <c r="J41" s="5"/>
    </row>
    <row r="42" s="1" customFormat="1" ht="45" customHeight="1" spans="1:10">
      <c r="A42" s="182" t="s">
        <v>111</v>
      </c>
      <c r="B42" s="182"/>
      <c r="C42" s="182"/>
      <c r="D42" s="182"/>
      <c r="E42" s="182"/>
      <c r="F42" s="182"/>
      <c r="G42" s="182"/>
      <c r="H42" s="182"/>
      <c r="I42" s="182"/>
      <c r="J42" s="182"/>
    </row>
  </sheetData>
  <mergeCells count="58">
    <mergeCell ref="A1:J1"/>
    <mergeCell ref="A3:B3"/>
    <mergeCell ref="C3:J3"/>
    <mergeCell ref="E4:F4"/>
    <mergeCell ref="E5:F5"/>
    <mergeCell ref="E6:F6"/>
    <mergeCell ref="E7:F7"/>
    <mergeCell ref="E8:F8"/>
    <mergeCell ref="E9:F9"/>
    <mergeCell ref="E10:F10"/>
    <mergeCell ref="C11:E11"/>
    <mergeCell ref="F11:J11"/>
    <mergeCell ref="C12:E12"/>
    <mergeCell ref="F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A39:F39"/>
    <mergeCell ref="I39:J39"/>
    <mergeCell ref="B40:J40"/>
    <mergeCell ref="A41:C41"/>
    <mergeCell ref="D41:E41"/>
    <mergeCell ref="G41:J41"/>
    <mergeCell ref="A42:J42"/>
    <mergeCell ref="A13:A38"/>
    <mergeCell ref="B14:B32"/>
    <mergeCell ref="B33:B37"/>
    <mergeCell ref="C14:C17"/>
    <mergeCell ref="C18:C20"/>
    <mergeCell ref="C21:C24"/>
    <mergeCell ref="C25:C29"/>
    <mergeCell ref="C31:C32"/>
    <mergeCell ref="C33:C37"/>
    <mergeCell ref="A4:B10"/>
    <mergeCell ref="A11:B12"/>
  </mergeCells>
  <printOptions horizontalCentered="1" verticalCentered="1"/>
  <pageMargins left="0.196527777777778" right="0.196527777777778" top="0.196527777777778" bottom="0.196527777777778" header="0.314583333333333" footer="0.314583333333333"/>
  <pageSetup paperSize="9" scale="7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5"/>
  <sheetViews>
    <sheetView workbookViewId="0">
      <selection activeCell="D6" sqref="D6:J6"/>
    </sheetView>
  </sheetViews>
  <sheetFormatPr defaultColWidth="9.81481481481481" defaultRowHeight="13.5" customHeight="1"/>
  <cols>
    <col min="1" max="1" width="6.66666666666667" style="114" customWidth="1"/>
    <col min="2" max="2" width="6.41666666666667" style="114" customWidth="1"/>
    <col min="3" max="3" width="8.51851851851852" style="114" customWidth="1"/>
    <col min="4" max="4" width="15.8055555555556" style="114" customWidth="1"/>
    <col min="5" max="5" width="6.66666666666667" style="114" customWidth="1"/>
    <col min="6" max="6" width="11" style="114" customWidth="1"/>
    <col min="7" max="7" width="10.6666666666667" style="114" customWidth="1"/>
    <col min="8" max="8" width="6.44444444444444" style="114" customWidth="1"/>
    <col min="9" max="9" width="7.44444444444444" style="114" customWidth="1"/>
    <col min="10" max="10" width="8.22222222222222" style="114" customWidth="1"/>
    <col min="11" max="40" width="9.81481481481481" style="114"/>
    <col min="41" max="16384" width="9.81481481481481" style="112"/>
  </cols>
  <sheetData>
    <row r="1" s="112" customFormat="1" ht="25" customHeight="1" spans="1:40">
      <c r="A1" s="115" t="s">
        <v>112</v>
      </c>
      <c r="B1" s="115"/>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row>
    <row r="2" s="112" customFormat="1" ht="30" customHeight="1" spans="1:40">
      <c r="A2" s="116" t="s">
        <v>113</v>
      </c>
      <c r="B2" s="116"/>
      <c r="C2" s="116"/>
      <c r="D2" s="116"/>
      <c r="E2" s="116"/>
      <c r="F2" s="116"/>
      <c r="G2" s="116"/>
      <c r="H2" s="116"/>
      <c r="I2" s="116"/>
      <c r="J2" s="116"/>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row>
    <row r="3" s="112" customFormat="1" ht="33" customHeight="1" spans="1:40">
      <c r="A3" s="114" t="s">
        <v>114</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row>
    <row r="4" s="112" customFormat="1" ht="23" customHeight="1" spans="1:40">
      <c r="A4" s="117" t="s">
        <v>115</v>
      </c>
      <c r="B4" s="117"/>
      <c r="C4" s="117"/>
      <c r="D4" s="117" t="s">
        <v>116</v>
      </c>
      <c r="E4" s="117"/>
      <c r="F4" s="117"/>
      <c r="G4" s="117"/>
      <c r="H4" s="117"/>
      <c r="I4" s="117"/>
      <c r="J4" s="117"/>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row>
    <row r="5" s="112" customFormat="1" ht="23" customHeight="1" spans="1:40">
      <c r="A5" s="117" t="s">
        <v>117</v>
      </c>
      <c r="B5" s="117"/>
      <c r="C5" s="117"/>
      <c r="D5" s="118" t="s">
        <v>3</v>
      </c>
      <c r="E5" s="119"/>
      <c r="F5" s="119"/>
      <c r="G5" s="119"/>
      <c r="H5" s="119"/>
      <c r="I5" s="119"/>
      <c r="J5" s="121"/>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row>
    <row r="6" s="112" customFormat="1" ht="23" customHeight="1" spans="1:40">
      <c r="A6" s="117" t="s">
        <v>118</v>
      </c>
      <c r="B6" s="117"/>
      <c r="C6" s="117"/>
      <c r="D6" s="118" t="s">
        <v>3</v>
      </c>
      <c r="E6" s="119"/>
      <c r="F6" s="119"/>
      <c r="G6" s="119"/>
      <c r="H6" s="119"/>
      <c r="I6" s="119"/>
      <c r="J6" s="121"/>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row>
    <row r="7" s="112" customFormat="1" ht="23" customHeight="1" spans="1:40">
      <c r="A7" s="117" t="s">
        <v>119</v>
      </c>
      <c r="B7" s="117"/>
      <c r="C7" s="117"/>
      <c r="D7" s="117"/>
      <c r="E7" s="117" t="s">
        <v>120</v>
      </c>
      <c r="F7" s="117" t="s">
        <v>121</v>
      </c>
      <c r="G7" s="117" t="s">
        <v>122</v>
      </c>
      <c r="H7" s="117" t="s">
        <v>9</v>
      </c>
      <c r="I7" s="117" t="s">
        <v>123</v>
      </c>
      <c r="J7" s="117" t="s">
        <v>10</v>
      </c>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row>
    <row r="8" s="112" customFormat="1" ht="23" customHeight="1" spans="1:40">
      <c r="A8" s="117"/>
      <c r="B8" s="117"/>
      <c r="C8" s="117"/>
      <c r="D8" s="120" t="s">
        <v>124</v>
      </c>
      <c r="E8" s="117">
        <f t="shared" ref="E8:G8" si="0">E9+E10+E11</f>
        <v>2.5</v>
      </c>
      <c r="F8" s="117">
        <f t="shared" si="0"/>
        <v>2.5</v>
      </c>
      <c r="G8" s="117">
        <f t="shared" si="0"/>
        <v>2.5</v>
      </c>
      <c r="H8" s="117" t="s">
        <v>125</v>
      </c>
      <c r="I8" s="130">
        <v>1</v>
      </c>
      <c r="J8" s="117">
        <v>10</v>
      </c>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row>
    <row r="9" s="112" customFormat="1" ht="23" customHeight="1" spans="1:40">
      <c r="A9" s="117"/>
      <c r="B9" s="117"/>
      <c r="C9" s="117"/>
      <c r="D9" s="120" t="s">
        <v>126</v>
      </c>
      <c r="E9" s="117">
        <v>2.5</v>
      </c>
      <c r="F9" s="117">
        <v>2.5</v>
      </c>
      <c r="G9" s="117">
        <v>2.5</v>
      </c>
      <c r="H9" s="117" t="s">
        <v>14</v>
      </c>
      <c r="I9" s="130">
        <v>1</v>
      </c>
      <c r="J9" s="117">
        <v>10</v>
      </c>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row>
    <row r="10" s="112" customFormat="1" ht="23" customHeight="1" spans="1:40">
      <c r="A10" s="117"/>
      <c r="B10" s="117"/>
      <c r="C10" s="117"/>
      <c r="D10" s="120" t="s">
        <v>127</v>
      </c>
      <c r="E10" s="117"/>
      <c r="F10" s="117"/>
      <c r="G10" s="117"/>
      <c r="H10" s="117" t="s">
        <v>14</v>
      </c>
      <c r="I10" s="117"/>
      <c r="J10" s="130"/>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112" customFormat="1" ht="23" customHeight="1" spans="1:40">
      <c r="A11" s="117"/>
      <c r="B11" s="117"/>
      <c r="C11" s="117"/>
      <c r="D11" s="120" t="s">
        <v>128</v>
      </c>
      <c r="E11" s="117"/>
      <c r="F11" s="117"/>
      <c r="G11" s="117"/>
      <c r="H11" s="117" t="s">
        <v>14</v>
      </c>
      <c r="I11" s="117"/>
      <c r="J11" s="117"/>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row>
    <row r="12" s="112" customFormat="1" ht="23" customHeight="1" spans="1:40">
      <c r="A12" s="117" t="s">
        <v>17</v>
      </c>
      <c r="B12" s="118" t="s">
        <v>129</v>
      </c>
      <c r="C12" s="119"/>
      <c r="D12" s="119"/>
      <c r="E12" s="119"/>
      <c r="F12" s="121"/>
      <c r="G12" s="117" t="s">
        <v>130</v>
      </c>
      <c r="H12" s="117"/>
      <c r="I12" s="117"/>
      <c r="J12" s="117"/>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row>
    <row r="13" s="112" customFormat="1" ht="61" customHeight="1" spans="1:40">
      <c r="A13" s="117"/>
      <c r="B13" s="122" t="s">
        <v>131</v>
      </c>
      <c r="C13" s="123"/>
      <c r="D13" s="123"/>
      <c r="E13" s="123"/>
      <c r="F13" s="124"/>
      <c r="G13" s="120" t="s">
        <v>132</v>
      </c>
      <c r="H13" s="120"/>
      <c r="I13" s="120"/>
      <c r="J13" s="120"/>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row>
    <row r="14" s="112" customFormat="1" ht="22" customHeight="1" spans="1:40">
      <c r="A14" s="125" t="s">
        <v>133</v>
      </c>
      <c r="B14" s="117" t="s">
        <v>23</v>
      </c>
      <c r="C14" s="117" t="s">
        <v>24</v>
      </c>
      <c r="D14" s="118" t="s">
        <v>25</v>
      </c>
      <c r="E14" s="121"/>
      <c r="F14" s="117" t="s">
        <v>26</v>
      </c>
      <c r="G14" s="117" t="s">
        <v>27</v>
      </c>
      <c r="H14" s="117" t="s">
        <v>9</v>
      </c>
      <c r="I14" s="117" t="s">
        <v>10</v>
      </c>
      <c r="J14" s="133" t="s">
        <v>134</v>
      </c>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row>
    <row r="15" s="112" customFormat="1" ht="22" customHeight="1" spans="1:40">
      <c r="A15" s="126"/>
      <c r="B15" s="117" t="s">
        <v>135</v>
      </c>
      <c r="C15" s="125" t="s">
        <v>136</v>
      </c>
      <c r="D15" s="127" t="s">
        <v>137</v>
      </c>
      <c r="E15" s="127"/>
      <c r="F15" s="117" t="s">
        <v>138</v>
      </c>
      <c r="G15" s="128" t="s">
        <v>139</v>
      </c>
      <c r="H15" s="117">
        <v>8</v>
      </c>
      <c r="I15" s="117">
        <v>8</v>
      </c>
      <c r="J15" s="117"/>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row>
    <row r="16" s="112" customFormat="1" ht="22" customHeight="1" spans="1:40">
      <c r="A16" s="126"/>
      <c r="B16" s="117"/>
      <c r="C16" s="129"/>
      <c r="D16" s="127" t="s">
        <v>140</v>
      </c>
      <c r="E16" s="127"/>
      <c r="F16" s="130" t="s">
        <v>141</v>
      </c>
      <c r="G16" s="127" t="s">
        <v>142</v>
      </c>
      <c r="H16" s="117">
        <v>8</v>
      </c>
      <c r="I16" s="117">
        <v>8</v>
      </c>
      <c r="J16" s="117"/>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row>
    <row r="17" s="112" customFormat="1" ht="22" customHeight="1" spans="1:40">
      <c r="A17" s="126"/>
      <c r="B17" s="117"/>
      <c r="C17" s="117" t="s">
        <v>143</v>
      </c>
      <c r="D17" s="127" t="s">
        <v>144</v>
      </c>
      <c r="E17" s="127"/>
      <c r="F17" s="130" t="s">
        <v>145</v>
      </c>
      <c r="G17" s="128">
        <v>1</v>
      </c>
      <c r="H17" s="117">
        <v>8</v>
      </c>
      <c r="I17" s="117">
        <v>8</v>
      </c>
      <c r="J17" s="117"/>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row>
    <row r="18" s="112" customFormat="1" ht="22" customHeight="1" spans="1:40">
      <c r="A18" s="126"/>
      <c r="B18" s="117"/>
      <c r="C18" s="125" t="s">
        <v>146</v>
      </c>
      <c r="D18" s="131" t="s">
        <v>147</v>
      </c>
      <c r="E18" s="132"/>
      <c r="F18" s="130" t="s">
        <v>148</v>
      </c>
      <c r="G18" s="128" t="s">
        <v>149</v>
      </c>
      <c r="H18" s="117">
        <v>8</v>
      </c>
      <c r="I18" s="117">
        <v>8</v>
      </c>
      <c r="J18" s="117"/>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row>
    <row r="19" s="112" customFormat="1" ht="22" customHeight="1" spans="1:40">
      <c r="A19" s="126"/>
      <c r="B19" s="117"/>
      <c r="C19" s="126"/>
      <c r="D19" s="131" t="s">
        <v>150</v>
      </c>
      <c r="E19" s="132"/>
      <c r="F19" s="130" t="s">
        <v>151</v>
      </c>
      <c r="G19" s="128" t="s">
        <v>152</v>
      </c>
      <c r="H19" s="117">
        <v>9</v>
      </c>
      <c r="I19" s="117">
        <v>9</v>
      </c>
      <c r="J19" s="117"/>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row>
    <row r="20" s="112" customFormat="1" ht="22" customHeight="1" spans="1:40">
      <c r="A20" s="126"/>
      <c r="B20" s="117"/>
      <c r="C20" s="129"/>
      <c r="D20" s="127" t="s">
        <v>153</v>
      </c>
      <c r="E20" s="127"/>
      <c r="F20" s="117" t="s">
        <v>154</v>
      </c>
      <c r="G20" s="117" t="s">
        <v>155</v>
      </c>
      <c r="H20" s="117">
        <v>9</v>
      </c>
      <c r="I20" s="117">
        <v>9</v>
      </c>
      <c r="J20" s="117"/>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row>
    <row r="21" s="112" customFormat="1" ht="22" customHeight="1" spans="1:40">
      <c r="A21" s="126"/>
      <c r="B21" s="117" t="s">
        <v>156</v>
      </c>
      <c r="C21" s="117" t="s">
        <v>86</v>
      </c>
      <c r="D21" s="127" t="s">
        <v>157</v>
      </c>
      <c r="E21" s="127"/>
      <c r="F21" s="130" t="s">
        <v>158</v>
      </c>
      <c r="G21" s="130" t="s">
        <v>159</v>
      </c>
      <c r="H21" s="117">
        <v>30</v>
      </c>
      <c r="I21" s="117">
        <v>30</v>
      </c>
      <c r="J21" s="117"/>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112" customFormat="1" ht="22" customHeight="1" spans="1:40">
      <c r="A22" s="126"/>
      <c r="B22" s="117" t="s">
        <v>160</v>
      </c>
      <c r="C22" s="133" t="s">
        <v>161</v>
      </c>
      <c r="D22" s="127" t="s">
        <v>162</v>
      </c>
      <c r="E22" s="127"/>
      <c r="F22" s="130" t="s">
        <v>163</v>
      </c>
      <c r="G22" s="130" t="s">
        <v>163</v>
      </c>
      <c r="H22" s="117">
        <v>10</v>
      </c>
      <c r="I22" s="117">
        <v>10</v>
      </c>
      <c r="J22" s="117"/>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112" customFormat="1" ht="22" customHeight="1" spans="1:40">
      <c r="A23" s="134" t="s">
        <v>104</v>
      </c>
      <c r="B23" s="135"/>
      <c r="C23" s="135"/>
      <c r="D23" s="135"/>
      <c r="E23" s="135"/>
      <c r="F23" s="135"/>
      <c r="G23" s="136"/>
      <c r="H23" s="125">
        <f>SUM(H15:H22)+10</f>
        <v>100</v>
      </c>
      <c r="I23" s="125">
        <f>SUM(I15:I22)+J9</f>
        <v>100</v>
      </c>
      <c r="J23" s="125"/>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112" customFormat="1" ht="25" customHeight="1" spans="1:40">
      <c r="A24" s="117" t="s">
        <v>105</v>
      </c>
      <c r="B24" s="117" t="s">
        <v>106</v>
      </c>
      <c r="C24" s="117"/>
      <c r="D24" s="117"/>
      <c r="E24" s="117"/>
      <c r="F24" s="117"/>
      <c r="G24" s="125"/>
      <c r="H24" s="125"/>
      <c r="I24" s="125"/>
      <c r="J24" s="125"/>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113" customFormat="1" ht="127" customHeight="1" spans="1:10">
      <c r="A25" s="137" t="s">
        <v>164</v>
      </c>
      <c r="B25" s="138"/>
      <c r="C25" s="137" t="s">
        <v>165</v>
      </c>
      <c r="D25" s="139"/>
      <c r="E25" s="139"/>
      <c r="F25" s="140" t="s">
        <v>109</v>
      </c>
      <c r="G25" s="140" t="s">
        <v>166</v>
      </c>
      <c r="H25" s="140"/>
      <c r="I25" s="140"/>
      <c r="J25" s="140"/>
    </row>
  </sheetData>
  <mergeCells count="33">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D20:E20"/>
    <mergeCell ref="D21:E21"/>
    <mergeCell ref="D22:E22"/>
    <mergeCell ref="A23:G23"/>
    <mergeCell ref="B24:J24"/>
    <mergeCell ref="A25:B25"/>
    <mergeCell ref="C25:E25"/>
    <mergeCell ref="G25:J25"/>
    <mergeCell ref="A12:A13"/>
    <mergeCell ref="A14:A22"/>
    <mergeCell ref="B15:B20"/>
    <mergeCell ref="C15:C16"/>
    <mergeCell ref="C18:C20"/>
    <mergeCell ref="A7:C1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E7" sqref="E7"/>
    </sheetView>
  </sheetViews>
  <sheetFormatPr defaultColWidth="8.87962962962963" defaultRowHeight="14.4"/>
  <cols>
    <col min="1" max="1" width="5.77777777777778" style="1" customWidth="1"/>
    <col min="2" max="2" width="7.5" style="1" customWidth="1"/>
    <col min="3" max="3" width="8.11111111111111" style="1" customWidth="1"/>
    <col min="4" max="4" width="13.3796296296296" style="1" customWidth="1"/>
    <col min="5" max="5" width="8.22222222222222" style="1" customWidth="1"/>
    <col min="6" max="6" width="10.8796296296296" style="1" customWidth="1"/>
    <col min="7" max="7" width="11.6296296296296" style="1" customWidth="1"/>
    <col min="8" max="8" width="6.55555555555556" style="1" customWidth="1"/>
    <col min="9" max="9" width="7.88888888888889" style="1" customWidth="1"/>
    <col min="10" max="10" width="7.55555555555556" style="1" customWidth="1"/>
    <col min="11" max="16384" width="8.87962962962963" style="1"/>
  </cols>
  <sheetData>
    <row r="1" s="1" customFormat="1" ht="17.4" spans="1:2">
      <c r="A1" s="3" t="s">
        <v>112</v>
      </c>
      <c r="B1" s="3"/>
    </row>
    <row r="2" s="1" customFormat="1" ht="24" spans="1:10">
      <c r="A2" s="4" t="s">
        <v>113</v>
      </c>
      <c r="B2" s="4"/>
      <c r="C2" s="4"/>
      <c r="D2" s="4"/>
      <c r="E2" s="4"/>
      <c r="F2" s="4"/>
      <c r="G2" s="4"/>
      <c r="H2" s="4"/>
      <c r="I2" s="4"/>
      <c r="J2" s="4"/>
    </row>
    <row r="3" s="1" customFormat="1" spans="1:1">
      <c r="A3" s="1" t="s">
        <v>114</v>
      </c>
    </row>
    <row r="4" s="1" customFormat="1" ht="27" customHeight="1" spans="1:10">
      <c r="A4" s="5" t="s">
        <v>115</v>
      </c>
      <c r="B4" s="5"/>
      <c r="C4" s="5"/>
      <c r="D4" s="5" t="s">
        <v>167</v>
      </c>
      <c r="E4" s="5"/>
      <c r="F4" s="5"/>
      <c r="G4" s="5"/>
      <c r="H4" s="5"/>
      <c r="I4" s="5"/>
      <c r="J4" s="5"/>
    </row>
    <row r="5" s="1" customFormat="1" ht="27" customHeight="1" spans="1:10">
      <c r="A5" s="5" t="s">
        <v>117</v>
      </c>
      <c r="B5" s="5"/>
      <c r="C5" s="5"/>
      <c r="D5" s="6" t="s">
        <v>3</v>
      </c>
      <c r="E5" s="7"/>
      <c r="F5" s="7"/>
      <c r="G5" s="7"/>
      <c r="H5" s="7"/>
      <c r="I5" s="7"/>
      <c r="J5" s="9"/>
    </row>
    <row r="6" s="1" customFormat="1" ht="27" customHeight="1" spans="1:10">
      <c r="A6" s="5" t="s">
        <v>118</v>
      </c>
      <c r="B6" s="5"/>
      <c r="C6" s="5"/>
      <c r="D6" s="6" t="s">
        <v>3</v>
      </c>
      <c r="E6" s="7"/>
      <c r="F6" s="7"/>
      <c r="G6" s="7"/>
      <c r="H6" s="7"/>
      <c r="I6" s="7"/>
      <c r="J6" s="9"/>
    </row>
    <row r="7" s="1" customFormat="1" ht="27" customHeight="1" spans="1:10">
      <c r="A7" s="5" t="s">
        <v>119</v>
      </c>
      <c r="B7" s="5"/>
      <c r="C7" s="5"/>
      <c r="D7" s="5"/>
      <c r="E7" s="5" t="s">
        <v>120</v>
      </c>
      <c r="F7" s="5" t="s">
        <v>121</v>
      </c>
      <c r="G7" s="5" t="s">
        <v>122</v>
      </c>
      <c r="H7" s="5" t="s">
        <v>9</v>
      </c>
      <c r="I7" s="5" t="s">
        <v>123</v>
      </c>
      <c r="J7" s="5" t="s">
        <v>10</v>
      </c>
    </row>
    <row r="8" s="1" customFormat="1" ht="27" customHeight="1" spans="1:10">
      <c r="A8" s="5"/>
      <c r="B8" s="5"/>
      <c r="C8" s="5"/>
      <c r="D8" s="8" t="s">
        <v>124</v>
      </c>
      <c r="E8" s="5">
        <f t="shared" ref="E8:G8" si="0">E9+E10+E11</f>
        <v>1.23</v>
      </c>
      <c r="F8" s="5">
        <f t="shared" si="0"/>
        <v>1.23</v>
      </c>
      <c r="G8" s="5">
        <f t="shared" si="0"/>
        <v>1.23</v>
      </c>
      <c r="H8" s="5" t="s">
        <v>125</v>
      </c>
      <c r="I8" s="17">
        <v>1</v>
      </c>
      <c r="J8" s="17" t="s">
        <v>125</v>
      </c>
    </row>
    <row r="9" s="1" customFormat="1" ht="27" customHeight="1" spans="1:10">
      <c r="A9" s="5"/>
      <c r="B9" s="5"/>
      <c r="C9" s="5"/>
      <c r="D9" s="8" t="s">
        <v>126</v>
      </c>
      <c r="E9" s="5">
        <v>1.23</v>
      </c>
      <c r="F9" s="5">
        <v>1.23</v>
      </c>
      <c r="G9" s="5">
        <v>1.23</v>
      </c>
      <c r="H9" s="5" t="s">
        <v>14</v>
      </c>
      <c r="I9" s="17">
        <v>1</v>
      </c>
      <c r="J9" s="17" t="s">
        <v>125</v>
      </c>
    </row>
    <row r="10" s="1" customFormat="1" ht="27" customHeight="1" spans="1:10">
      <c r="A10" s="5"/>
      <c r="B10" s="5"/>
      <c r="C10" s="5"/>
      <c r="D10" s="8" t="s">
        <v>168</v>
      </c>
      <c r="E10" s="5"/>
      <c r="F10" s="5"/>
      <c r="G10" s="5"/>
      <c r="H10" s="5" t="s">
        <v>14</v>
      </c>
      <c r="I10" s="5"/>
      <c r="J10" s="17"/>
    </row>
    <row r="11" s="1" customFormat="1" ht="27" customHeight="1" spans="1:10">
      <c r="A11" s="5"/>
      <c r="B11" s="5"/>
      <c r="C11" s="5"/>
      <c r="D11" s="8" t="s">
        <v>169</v>
      </c>
      <c r="E11" s="5"/>
      <c r="F11" s="5"/>
      <c r="G11" s="5"/>
      <c r="H11" s="5" t="s">
        <v>14</v>
      </c>
      <c r="I11" s="5"/>
      <c r="J11" s="5"/>
    </row>
    <row r="12" s="1" customFormat="1" ht="30" customHeight="1" spans="1:10">
      <c r="A12" s="5" t="s">
        <v>17</v>
      </c>
      <c r="B12" s="6" t="s">
        <v>129</v>
      </c>
      <c r="C12" s="7"/>
      <c r="D12" s="7"/>
      <c r="E12" s="7"/>
      <c r="F12" s="9"/>
      <c r="G12" s="5" t="s">
        <v>130</v>
      </c>
      <c r="H12" s="5"/>
      <c r="I12" s="5"/>
      <c r="J12" s="5"/>
    </row>
    <row r="13" s="1" customFormat="1" ht="30" customHeight="1" spans="1:10">
      <c r="A13" s="5"/>
      <c r="B13" s="6" t="s">
        <v>170</v>
      </c>
      <c r="C13" s="7"/>
      <c r="D13" s="7"/>
      <c r="E13" s="7"/>
      <c r="F13" s="9"/>
      <c r="G13" s="5" t="s">
        <v>171</v>
      </c>
      <c r="H13" s="5"/>
      <c r="I13" s="5"/>
      <c r="J13" s="5"/>
    </row>
    <row r="14" s="1" customFormat="1" ht="30" customHeight="1" spans="1:10">
      <c r="A14" s="13" t="s">
        <v>133</v>
      </c>
      <c r="B14" s="5" t="s">
        <v>23</v>
      </c>
      <c r="C14" s="5" t="s">
        <v>24</v>
      </c>
      <c r="D14" s="6" t="s">
        <v>25</v>
      </c>
      <c r="E14" s="9"/>
      <c r="F14" s="5" t="s">
        <v>26</v>
      </c>
      <c r="G14" s="5" t="s">
        <v>27</v>
      </c>
      <c r="H14" s="5" t="s">
        <v>9</v>
      </c>
      <c r="I14" s="5" t="s">
        <v>10</v>
      </c>
      <c r="J14" s="5" t="s">
        <v>134</v>
      </c>
    </row>
    <row r="15" s="1" customFormat="1" ht="30" customHeight="1" spans="1:10">
      <c r="A15" s="14"/>
      <c r="B15" s="5" t="s">
        <v>135</v>
      </c>
      <c r="C15" s="5" t="s">
        <v>136</v>
      </c>
      <c r="D15" s="109" t="s">
        <v>172</v>
      </c>
      <c r="E15" s="109"/>
      <c r="F15" s="5" t="s">
        <v>173</v>
      </c>
      <c r="G15" s="111" t="s">
        <v>173</v>
      </c>
      <c r="H15" s="19">
        <v>12</v>
      </c>
      <c r="I15" s="19">
        <v>12</v>
      </c>
      <c r="J15" s="5"/>
    </row>
    <row r="16" s="1" customFormat="1" ht="30" customHeight="1" spans="1:10">
      <c r="A16" s="14"/>
      <c r="B16" s="5"/>
      <c r="C16" s="5" t="s">
        <v>143</v>
      </c>
      <c r="D16" s="109" t="s">
        <v>174</v>
      </c>
      <c r="E16" s="109"/>
      <c r="F16" s="17">
        <v>1</v>
      </c>
      <c r="G16" s="111">
        <v>1</v>
      </c>
      <c r="H16" s="19">
        <v>12</v>
      </c>
      <c r="I16" s="19">
        <v>12</v>
      </c>
      <c r="J16" s="5"/>
    </row>
    <row r="17" s="1" customFormat="1" ht="30" customHeight="1" spans="1:10">
      <c r="A17" s="14"/>
      <c r="B17" s="5"/>
      <c r="C17" s="5" t="s">
        <v>175</v>
      </c>
      <c r="D17" s="109" t="s">
        <v>176</v>
      </c>
      <c r="E17" s="109"/>
      <c r="F17" s="17">
        <v>1</v>
      </c>
      <c r="G17" s="111">
        <v>1</v>
      </c>
      <c r="H17" s="19">
        <v>12</v>
      </c>
      <c r="I17" s="19">
        <v>12</v>
      </c>
      <c r="J17" s="5"/>
    </row>
    <row r="18" s="1" customFormat="1" ht="30" customHeight="1" spans="1:10">
      <c r="A18" s="14"/>
      <c r="B18" s="5"/>
      <c r="C18" s="5" t="s">
        <v>146</v>
      </c>
      <c r="D18" s="109" t="s">
        <v>177</v>
      </c>
      <c r="E18" s="109"/>
      <c r="F18" s="5" t="s">
        <v>178</v>
      </c>
      <c r="G18" s="5" t="s">
        <v>178</v>
      </c>
      <c r="H18" s="5">
        <v>14</v>
      </c>
      <c r="I18" s="5">
        <v>14</v>
      </c>
      <c r="J18" s="5"/>
    </row>
    <row r="19" s="1" customFormat="1" ht="30" customHeight="1" spans="1:10">
      <c r="A19" s="14"/>
      <c r="B19" s="5" t="s">
        <v>156</v>
      </c>
      <c r="C19" s="5" t="s">
        <v>86</v>
      </c>
      <c r="D19" s="109" t="s">
        <v>179</v>
      </c>
      <c r="E19" s="109"/>
      <c r="F19" s="17">
        <v>1</v>
      </c>
      <c r="G19" s="17">
        <v>1</v>
      </c>
      <c r="H19" s="5">
        <v>30</v>
      </c>
      <c r="I19" s="5">
        <v>30</v>
      </c>
      <c r="J19" s="5"/>
    </row>
    <row r="20" s="1" customFormat="1" ht="30" customHeight="1" spans="1:10">
      <c r="A20" s="14"/>
      <c r="B20" s="5" t="s">
        <v>160</v>
      </c>
      <c r="C20" s="28" t="s">
        <v>161</v>
      </c>
      <c r="D20" s="109" t="s">
        <v>180</v>
      </c>
      <c r="E20" s="109"/>
      <c r="F20" s="17" t="s">
        <v>163</v>
      </c>
      <c r="G20" s="17" t="s">
        <v>163</v>
      </c>
      <c r="H20" s="19">
        <v>10</v>
      </c>
      <c r="I20" s="19">
        <v>10</v>
      </c>
      <c r="J20" s="5"/>
    </row>
    <row r="21" s="1" customFormat="1" ht="30" customHeight="1" spans="1:10">
      <c r="A21" s="20" t="s">
        <v>104</v>
      </c>
      <c r="B21" s="21"/>
      <c r="C21" s="21"/>
      <c r="D21" s="21"/>
      <c r="E21" s="21"/>
      <c r="F21" s="21"/>
      <c r="G21" s="22"/>
      <c r="H21" s="13">
        <f>SUM(H15:H20)+10</f>
        <v>100</v>
      </c>
      <c r="I21" s="13">
        <f>SUM(I15:I20)+10</f>
        <v>100</v>
      </c>
      <c r="J21" s="13"/>
    </row>
    <row r="22" s="1" customFormat="1" ht="30" customHeight="1" spans="1:10">
      <c r="A22" s="5" t="s">
        <v>105</v>
      </c>
      <c r="B22" s="5" t="s">
        <v>106</v>
      </c>
      <c r="C22" s="5"/>
      <c r="D22" s="5"/>
      <c r="E22" s="5"/>
      <c r="F22" s="5"/>
      <c r="G22" s="13"/>
      <c r="H22" s="13"/>
      <c r="I22" s="13"/>
      <c r="J22" s="13"/>
    </row>
    <row r="23" s="2" customFormat="1" ht="138" customHeight="1" spans="1:10">
      <c r="A23" s="24" t="s">
        <v>164</v>
      </c>
      <c r="B23" s="25"/>
      <c r="C23" s="24" t="s">
        <v>181</v>
      </c>
      <c r="D23" s="26"/>
      <c r="E23" s="26"/>
      <c r="F23" s="27" t="s">
        <v>109</v>
      </c>
      <c r="G23" s="27" t="s">
        <v>166</v>
      </c>
      <c r="H23" s="27"/>
      <c r="I23" s="27"/>
      <c r="J23" s="27"/>
    </row>
  </sheetData>
  <mergeCells count="29">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D20:E20"/>
    <mergeCell ref="A21:G21"/>
    <mergeCell ref="B22:J22"/>
    <mergeCell ref="A23:B23"/>
    <mergeCell ref="C23:E23"/>
    <mergeCell ref="G23:J23"/>
    <mergeCell ref="A12:A13"/>
    <mergeCell ref="A14:A20"/>
    <mergeCell ref="B15:B18"/>
    <mergeCell ref="A7:C1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M4" sqref="M4"/>
    </sheetView>
  </sheetViews>
  <sheetFormatPr defaultColWidth="8.55555555555556" defaultRowHeight="14.4"/>
  <cols>
    <col min="1" max="5" width="8.55555555555556" style="1" customWidth="1"/>
    <col min="6" max="6" width="9.11111111111111" style="1" customWidth="1"/>
    <col min="7" max="16384" width="8.55555555555556" style="1" customWidth="1"/>
  </cols>
  <sheetData>
    <row r="1" s="1" customFormat="1" ht="17.4" spans="1:2">
      <c r="A1" s="3" t="s">
        <v>112</v>
      </c>
      <c r="B1" s="3"/>
    </row>
    <row r="2" s="1" customFormat="1" ht="30" customHeight="1" spans="1:10">
      <c r="A2" s="4" t="s">
        <v>113</v>
      </c>
      <c r="B2" s="4"/>
      <c r="C2" s="4"/>
      <c r="D2" s="4"/>
      <c r="E2" s="4"/>
      <c r="F2" s="4"/>
      <c r="G2" s="4"/>
      <c r="H2" s="4"/>
      <c r="I2" s="4"/>
      <c r="J2" s="4"/>
    </row>
    <row r="3" s="1" customFormat="1" ht="34" customHeight="1" spans="1:1">
      <c r="A3" s="1" t="s">
        <v>114</v>
      </c>
    </row>
    <row r="4" s="1" customFormat="1" ht="22" customHeight="1" spans="1:10">
      <c r="A4" s="5" t="s">
        <v>115</v>
      </c>
      <c r="B4" s="5"/>
      <c r="C4" s="5"/>
      <c r="D4" s="5" t="s">
        <v>182</v>
      </c>
      <c r="E4" s="5"/>
      <c r="F4" s="5"/>
      <c r="G4" s="5"/>
      <c r="H4" s="5"/>
      <c r="I4" s="5"/>
      <c r="J4" s="5"/>
    </row>
    <row r="5" s="1" customFormat="1" ht="22" customHeight="1" spans="1:10">
      <c r="A5" s="5" t="s">
        <v>117</v>
      </c>
      <c r="B5" s="5"/>
      <c r="C5" s="5"/>
      <c r="D5" s="6" t="s">
        <v>183</v>
      </c>
      <c r="E5" s="7"/>
      <c r="F5" s="7"/>
      <c r="G5" s="7"/>
      <c r="H5" s="7"/>
      <c r="I5" s="7"/>
      <c r="J5" s="9"/>
    </row>
    <row r="6" s="1" customFormat="1" ht="22" customHeight="1" spans="1:10">
      <c r="A6" s="5" t="s">
        <v>118</v>
      </c>
      <c r="B6" s="5"/>
      <c r="C6" s="5"/>
      <c r="D6" s="6" t="s">
        <v>183</v>
      </c>
      <c r="E6" s="7"/>
      <c r="F6" s="7"/>
      <c r="G6" s="7"/>
      <c r="H6" s="7"/>
      <c r="I6" s="7"/>
      <c r="J6" s="9"/>
    </row>
    <row r="7" s="1" customFormat="1" ht="26" customHeight="1" spans="1:10">
      <c r="A7" s="5" t="s">
        <v>119</v>
      </c>
      <c r="B7" s="5"/>
      <c r="C7" s="5"/>
      <c r="D7" s="5"/>
      <c r="E7" s="5" t="s">
        <v>120</v>
      </c>
      <c r="F7" s="5" t="s">
        <v>121</v>
      </c>
      <c r="G7" s="5" t="s">
        <v>122</v>
      </c>
      <c r="H7" s="5" t="s">
        <v>9</v>
      </c>
      <c r="I7" s="5" t="s">
        <v>123</v>
      </c>
      <c r="J7" s="5" t="s">
        <v>10</v>
      </c>
    </row>
    <row r="8" s="1" customFormat="1" ht="22" customHeight="1" spans="1:10">
      <c r="A8" s="5"/>
      <c r="B8" s="5"/>
      <c r="C8" s="5"/>
      <c r="D8" s="8" t="s">
        <v>124</v>
      </c>
      <c r="E8" s="5" t="s">
        <v>184</v>
      </c>
      <c r="F8" s="5" t="s">
        <v>184</v>
      </c>
      <c r="G8" s="5" t="s">
        <v>184</v>
      </c>
      <c r="H8" s="5" t="s">
        <v>125</v>
      </c>
      <c r="I8" s="17">
        <v>1</v>
      </c>
      <c r="J8" s="19">
        <v>10</v>
      </c>
    </row>
    <row r="9" s="1" customFormat="1" ht="24" customHeight="1" spans="1:10">
      <c r="A9" s="5"/>
      <c r="B9" s="5"/>
      <c r="C9" s="5"/>
      <c r="D9" s="8" t="s">
        <v>126</v>
      </c>
      <c r="E9" s="5" t="s">
        <v>184</v>
      </c>
      <c r="F9" s="5" t="s">
        <v>184</v>
      </c>
      <c r="G9" s="5" t="s">
        <v>184</v>
      </c>
      <c r="H9" s="5" t="s">
        <v>14</v>
      </c>
      <c r="I9" s="17">
        <v>1</v>
      </c>
      <c r="J9" s="19">
        <v>10</v>
      </c>
    </row>
    <row r="10" s="1" customFormat="1" ht="26" customHeight="1" spans="1:10">
      <c r="A10" s="5"/>
      <c r="B10" s="5"/>
      <c r="C10" s="5"/>
      <c r="D10" s="5" t="s">
        <v>185</v>
      </c>
      <c r="E10" s="5"/>
      <c r="F10" s="5"/>
      <c r="G10" s="5"/>
      <c r="H10" s="5" t="s">
        <v>14</v>
      </c>
      <c r="I10" s="5"/>
      <c r="J10" s="17"/>
    </row>
    <row r="11" s="1" customFormat="1" ht="25" customHeight="1" spans="1:10">
      <c r="A11" s="5"/>
      <c r="B11" s="5"/>
      <c r="C11" s="5"/>
      <c r="D11" s="5" t="s">
        <v>186</v>
      </c>
      <c r="E11" s="5"/>
      <c r="F11" s="5"/>
      <c r="G11" s="5"/>
      <c r="H11" s="5" t="s">
        <v>14</v>
      </c>
      <c r="I11" s="5"/>
      <c r="J11" s="5"/>
    </row>
    <row r="12" s="1" customFormat="1" ht="22" customHeight="1" spans="1:10">
      <c r="A12" s="5" t="s">
        <v>17</v>
      </c>
      <c r="B12" s="6" t="s">
        <v>129</v>
      </c>
      <c r="C12" s="7"/>
      <c r="D12" s="7"/>
      <c r="E12" s="7"/>
      <c r="F12" s="9"/>
      <c r="G12" s="5" t="s">
        <v>130</v>
      </c>
      <c r="H12" s="5"/>
      <c r="I12" s="5"/>
      <c r="J12" s="5"/>
    </row>
    <row r="13" s="1" customFormat="1" ht="64" customHeight="1" spans="1:10">
      <c r="A13" s="5"/>
      <c r="B13" s="10" t="s">
        <v>187</v>
      </c>
      <c r="C13" s="11"/>
      <c r="D13" s="11"/>
      <c r="E13" s="11"/>
      <c r="F13" s="12"/>
      <c r="G13" s="8" t="s">
        <v>188</v>
      </c>
      <c r="H13" s="8"/>
      <c r="I13" s="8"/>
      <c r="J13" s="8"/>
    </row>
    <row r="14" s="1" customFormat="1" ht="28" customHeight="1" spans="1:10">
      <c r="A14" s="13" t="s">
        <v>133</v>
      </c>
      <c r="B14" s="5" t="s">
        <v>23</v>
      </c>
      <c r="C14" s="5" t="s">
        <v>24</v>
      </c>
      <c r="D14" s="6" t="s">
        <v>25</v>
      </c>
      <c r="E14" s="9"/>
      <c r="F14" s="5" t="s">
        <v>26</v>
      </c>
      <c r="G14" s="5" t="s">
        <v>27</v>
      </c>
      <c r="H14" s="5" t="s">
        <v>9</v>
      </c>
      <c r="I14" s="5" t="s">
        <v>10</v>
      </c>
      <c r="J14" s="28" t="s">
        <v>134</v>
      </c>
    </row>
    <row r="15" s="1" customFormat="1" ht="28" customHeight="1" spans="1:10">
      <c r="A15" s="14"/>
      <c r="B15" s="5" t="s">
        <v>135</v>
      </c>
      <c r="C15" s="13" t="s">
        <v>136</v>
      </c>
      <c r="D15" s="15" t="s">
        <v>189</v>
      </c>
      <c r="E15" s="16"/>
      <c r="F15" s="5" t="s">
        <v>142</v>
      </c>
      <c r="G15" s="111" t="s">
        <v>142</v>
      </c>
      <c r="H15" s="107">
        <v>30</v>
      </c>
      <c r="I15" s="107">
        <v>30</v>
      </c>
      <c r="J15" s="5"/>
    </row>
    <row r="16" s="1" customFormat="1" ht="28" customHeight="1" spans="1:10">
      <c r="A16" s="14"/>
      <c r="B16" s="5"/>
      <c r="C16" s="13" t="s">
        <v>175</v>
      </c>
      <c r="D16" s="15" t="s">
        <v>190</v>
      </c>
      <c r="E16" s="16"/>
      <c r="F16" s="108">
        <v>45261</v>
      </c>
      <c r="G16" s="109" t="s">
        <v>191</v>
      </c>
      <c r="H16" s="107">
        <v>20</v>
      </c>
      <c r="I16" s="107">
        <v>20</v>
      </c>
      <c r="J16" s="5"/>
    </row>
    <row r="17" s="1" customFormat="1" ht="28" customHeight="1" spans="1:10">
      <c r="A17" s="14"/>
      <c r="B17" s="5" t="s">
        <v>192</v>
      </c>
      <c r="C17" s="13" t="s">
        <v>193</v>
      </c>
      <c r="D17" s="15" t="s">
        <v>194</v>
      </c>
      <c r="E17" s="16"/>
      <c r="F17" s="17" t="s">
        <v>195</v>
      </c>
      <c r="G17" s="17" t="s">
        <v>195</v>
      </c>
      <c r="H17" s="107">
        <v>15</v>
      </c>
      <c r="I17" s="107">
        <v>15</v>
      </c>
      <c r="J17" s="5"/>
    </row>
    <row r="18" s="1" customFormat="1" ht="28" customHeight="1" spans="1:10">
      <c r="A18" s="14"/>
      <c r="B18" s="5"/>
      <c r="C18" s="13" t="s">
        <v>196</v>
      </c>
      <c r="D18" s="15" t="s">
        <v>197</v>
      </c>
      <c r="E18" s="16"/>
      <c r="F18" s="5" t="s">
        <v>198</v>
      </c>
      <c r="G18" s="5" t="s">
        <v>198</v>
      </c>
      <c r="H18" s="107">
        <v>15</v>
      </c>
      <c r="I18" s="107">
        <v>15</v>
      </c>
      <c r="J18" s="5"/>
    </row>
    <row r="19" s="1" customFormat="1" ht="28" customHeight="1" spans="1:10">
      <c r="A19" s="14"/>
      <c r="B19" s="5" t="s">
        <v>160</v>
      </c>
      <c r="C19" s="18" t="s">
        <v>161</v>
      </c>
      <c r="D19" s="15" t="s">
        <v>199</v>
      </c>
      <c r="E19" s="16"/>
      <c r="F19" s="17">
        <v>1</v>
      </c>
      <c r="G19" s="17">
        <v>1</v>
      </c>
      <c r="H19" s="107">
        <v>10</v>
      </c>
      <c r="I19" s="107">
        <v>10</v>
      </c>
      <c r="J19" s="5"/>
    </row>
    <row r="20" s="1" customFormat="1" ht="28" customHeight="1" spans="1:10">
      <c r="A20" s="20" t="s">
        <v>104</v>
      </c>
      <c r="B20" s="21"/>
      <c r="C20" s="21"/>
      <c r="D20" s="21"/>
      <c r="E20" s="21"/>
      <c r="F20" s="21"/>
      <c r="G20" s="22"/>
      <c r="H20" s="110">
        <f>SUM(H15:H19)+10</f>
        <v>100</v>
      </c>
      <c r="I20" s="110">
        <v>100</v>
      </c>
      <c r="J20" s="13"/>
    </row>
    <row r="21" s="1" customFormat="1" ht="28" customHeight="1" spans="1:10">
      <c r="A21" s="5" t="s">
        <v>105</v>
      </c>
      <c r="B21" s="8" t="s">
        <v>200</v>
      </c>
      <c r="C21" s="8"/>
      <c r="D21" s="8"/>
      <c r="E21" s="8"/>
      <c r="F21" s="8"/>
      <c r="G21" s="23"/>
      <c r="H21" s="23"/>
      <c r="I21" s="23"/>
      <c r="J21" s="23"/>
    </row>
    <row r="22" s="2" customFormat="1" ht="138" customHeight="1" spans="1:10">
      <c r="A22" s="24" t="s">
        <v>164</v>
      </c>
      <c r="B22" s="25"/>
      <c r="C22" s="24" t="s">
        <v>181</v>
      </c>
      <c r="D22" s="26"/>
      <c r="E22" s="26"/>
      <c r="F22" s="27" t="s">
        <v>109</v>
      </c>
      <c r="G22" s="27" t="s">
        <v>166</v>
      </c>
      <c r="H22" s="27"/>
      <c r="I22" s="27"/>
      <c r="J22" s="27"/>
    </row>
  </sheetData>
  <mergeCells count="29">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A20:G20"/>
    <mergeCell ref="B21:J21"/>
    <mergeCell ref="A22:B22"/>
    <mergeCell ref="C22:E22"/>
    <mergeCell ref="G22:J22"/>
    <mergeCell ref="A12:A13"/>
    <mergeCell ref="A14:A19"/>
    <mergeCell ref="B15:B16"/>
    <mergeCell ref="B17:B18"/>
    <mergeCell ref="A7:C1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G8" sqref="G8"/>
    </sheetView>
  </sheetViews>
  <sheetFormatPr defaultColWidth="8.87962962962963" defaultRowHeight="14.4"/>
  <cols>
    <col min="1" max="1" width="7.11111111111111" style="1" customWidth="1"/>
    <col min="2" max="2" width="7.44444444444444" style="1" customWidth="1"/>
    <col min="3" max="3" width="10.5555555555556" style="1" customWidth="1"/>
    <col min="4" max="4" width="16.4444444444444" style="1" customWidth="1"/>
    <col min="5" max="5" width="5.22222222222222" style="1" customWidth="1"/>
    <col min="6" max="6" width="8.55555555555556" style="1" customWidth="1"/>
    <col min="7" max="7" width="8.88888888888889" style="1" customWidth="1"/>
    <col min="8" max="8" width="6.66666666666667" style="1" customWidth="1"/>
    <col min="9" max="9" width="7.22222222222222" style="1" customWidth="1"/>
    <col min="10" max="10" width="9" style="1" customWidth="1"/>
    <col min="11" max="16384" width="8.87962962962963" style="1"/>
  </cols>
  <sheetData>
    <row r="1" s="1" customFormat="1" ht="24" customHeight="1" spans="1:2">
      <c r="A1" s="3" t="s">
        <v>112</v>
      </c>
      <c r="B1" s="3"/>
    </row>
    <row r="2" s="1" customFormat="1" ht="34" customHeight="1" spans="1:10">
      <c r="A2" s="4" t="s">
        <v>113</v>
      </c>
      <c r="B2" s="4"/>
      <c r="C2" s="4"/>
      <c r="D2" s="4"/>
      <c r="E2" s="4"/>
      <c r="F2" s="4"/>
      <c r="G2" s="4"/>
      <c r="H2" s="4"/>
      <c r="I2" s="4"/>
      <c r="J2" s="4"/>
    </row>
    <row r="3" s="1" customFormat="1" ht="30" customHeight="1" spans="1:1">
      <c r="A3" s="1" t="s">
        <v>114</v>
      </c>
    </row>
    <row r="4" s="1" customFormat="1" ht="24" customHeight="1" spans="1:10">
      <c r="A4" s="5" t="s">
        <v>115</v>
      </c>
      <c r="B4" s="5"/>
      <c r="C4" s="5"/>
      <c r="D4" s="5" t="s">
        <v>201</v>
      </c>
      <c r="E4" s="5"/>
      <c r="F4" s="5"/>
      <c r="G4" s="5"/>
      <c r="H4" s="5"/>
      <c r="I4" s="5"/>
      <c r="J4" s="5"/>
    </row>
    <row r="5" s="1" customFormat="1" ht="24" customHeight="1" spans="1:10">
      <c r="A5" s="5" t="s">
        <v>117</v>
      </c>
      <c r="B5" s="5"/>
      <c r="C5" s="5"/>
      <c r="D5" s="6" t="s">
        <v>183</v>
      </c>
      <c r="E5" s="7"/>
      <c r="F5" s="7"/>
      <c r="G5" s="7"/>
      <c r="H5" s="7"/>
      <c r="I5" s="7"/>
      <c r="J5" s="9"/>
    </row>
    <row r="6" s="1" customFormat="1" ht="24" customHeight="1" spans="1:10">
      <c r="A6" s="5" t="s">
        <v>118</v>
      </c>
      <c r="B6" s="5"/>
      <c r="C6" s="5"/>
      <c r="D6" s="6" t="s">
        <v>183</v>
      </c>
      <c r="E6" s="7"/>
      <c r="F6" s="7"/>
      <c r="G6" s="7"/>
      <c r="H6" s="7"/>
      <c r="I6" s="7"/>
      <c r="J6" s="9"/>
    </row>
    <row r="7" s="1" customFormat="1" ht="24" customHeight="1" spans="1:10">
      <c r="A7" s="5" t="s">
        <v>119</v>
      </c>
      <c r="B7" s="5"/>
      <c r="C7" s="5"/>
      <c r="D7" s="5"/>
      <c r="E7" s="5" t="s">
        <v>120</v>
      </c>
      <c r="F7" s="5" t="s">
        <v>121</v>
      </c>
      <c r="G7" s="5" t="s">
        <v>122</v>
      </c>
      <c r="H7" s="5" t="s">
        <v>9</v>
      </c>
      <c r="I7" s="5" t="s">
        <v>123</v>
      </c>
      <c r="J7" s="5" t="s">
        <v>10</v>
      </c>
    </row>
    <row r="8" s="1" customFormat="1" ht="24" customHeight="1" spans="1:10">
      <c r="A8" s="5"/>
      <c r="B8" s="5"/>
      <c r="C8" s="5"/>
      <c r="D8" s="8" t="s">
        <v>124</v>
      </c>
      <c r="E8" s="5" t="s">
        <v>202</v>
      </c>
      <c r="F8" s="5" t="s">
        <v>202</v>
      </c>
      <c r="G8" s="5" t="s">
        <v>202</v>
      </c>
      <c r="H8" s="5" t="s">
        <v>125</v>
      </c>
      <c r="I8" s="17">
        <v>1</v>
      </c>
      <c r="J8" s="107">
        <v>10</v>
      </c>
    </row>
    <row r="9" s="1" customFormat="1" ht="24" customHeight="1" spans="1:10">
      <c r="A9" s="5"/>
      <c r="B9" s="5"/>
      <c r="C9" s="5"/>
      <c r="D9" s="8" t="s">
        <v>126</v>
      </c>
      <c r="E9" s="5" t="s">
        <v>202</v>
      </c>
      <c r="F9" s="5" t="s">
        <v>202</v>
      </c>
      <c r="G9" s="5" t="s">
        <v>202</v>
      </c>
      <c r="H9" s="5" t="s">
        <v>14</v>
      </c>
      <c r="I9" s="17">
        <v>1</v>
      </c>
      <c r="J9" s="107">
        <v>10</v>
      </c>
    </row>
    <row r="10" s="1" customFormat="1" ht="24" customHeight="1" spans="1:10">
      <c r="A10" s="5"/>
      <c r="B10" s="5"/>
      <c r="C10" s="5"/>
      <c r="D10" s="5" t="s">
        <v>185</v>
      </c>
      <c r="E10" s="5"/>
      <c r="F10" s="5"/>
      <c r="G10" s="5"/>
      <c r="H10" s="5" t="s">
        <v>14</v>
      </c>
      <c r="I10" s="5"/>
      <c r="J10" s="17"/>
    </row>
    <row r="11" s="1" customFormat="1" ht="24" customHeight="1" spans="1:10">
      <c r="A11" s="5"/>
      <c r="B11" s="5"/>
      <c r="C11" s="5"/>
      <c r="D11" s="5" t="s">
        <v>186</v>
      </c>
      <c r="E11" s="5"/>
      <c r="F11" s="5"/>
      <c r="G11" s="5"/>
      <c r="H11" s="5" t="s">
        <v>14</v>
      </c>
      <c r="I11" s="5"/>
      <c r="J11" s="5"/>
    </row>
    <row r="12" s="1" customFormat="1" ht="24" customHeight="1" spans="1:10">
      <c r="A12" s="5" t="s">
        <v>17</v>
      </c>
      <c r="B12" s="6" t="s">
        <v>129</v>
      </c>
      <c r="C12" s="7"/>
      <c r="D12" s="7"/>
      <c r="E12" s="7"/>
      <c r="F12" s="9"/>
      <c r="G12" s="5" t="s">
        <v>130</v>
      </c>
      <c r="H12" s="5"/>
      <c r="I12" s="5"/>
      <c r="J12" s="5"/>
    </row>
    <row r="13" s="1" customFormat="1" ht="48" customHeight="1" spans="1:10">
      <c r="A13" s="5"/>
      <c r="B13" s="6" t="s">
        <v>203</v>
      </c>
      <c r="C13" s="7"/>
      <c r="D13" s="7"/>
      <c r="E13" s="7"/>
      <c r="F13" s="9"/>
      <c r="G13" s="8" t="s">
        <v>204</v>
      </c>
      <c r="H13" s="8"/>
      <c r="I13" s="8"/>
      <c r="J13" s="8"/>
    </row>
    <row r="14" s="1" customFormat="1" ht="32" customHeight="1" spans="1:10">
      <c r="A14" s="13" t="s">
        <v>133</v>
      </c>
      <c r="B14" s="5" t="s">
        <v>23</v>
      </c>
      <c r="C14" s="5" t="s">
        <v>24</v>
      </c>
      <c r="D14" s="6" t="s">
        <v>25</v>
      </c>
      <c r="E14" s="9"/>
      <c r="F14" s="5" t="s">
        <v>26</v>
      </c>
      <c r="G14" s="5" t="s">
        <v>27</v>
      </c>
      <c r="H14" s="5" t="s">
        <v>9</v>
      </c>
      <c r="I14" s="5" t="s">
        <v>10</v>
      </c>
      <c r="J14" s="5" t="s">
        <v>134</v>
      </c>
    </row>
    <row r="15" s="1" customFormat="1" ht="26" customHeight="1" spans="1:10">
      <c r="A15" s="14"/>
      <c r="B15" s="5" t="s">
        <v>135</v>
      </c>
      <c r="C15" s="13" t="s">
        <v>136</v>
      </c>
      <c r="D15" s="15" t="s">
        <v>205</v>
      </c>
      <c r="E15" s="16"/>
      <c r="F15" s="5" t="s">
        <v>206</v>
      </c>
      <c r="G15" s="5" t="s">
        <v>206</v>
      </c>
      <c r="H15" s="107">
        <v>20</v>
      </c>
      <c r="I15" s="107">
        <v>20</v>
      </c>
      <c r="J15" s="5"/>
    </row>
    <row r="16" s="1" customFormat="1" ht="26" customHeight="1" spans="1:10">
      <c r="A16" s="14"/>
      <c r="B16" s="5"/>
      <c r="C16" s="14"/>
      <c r="D16" s="15" t="s">
        <v>207</v>
      </c>
      <c r="E16" s="16"/>
      <c r="F16" s="5" t="s">
        <v>208</v>
      </c>
      <c r="G16" s="111" t="s">
        <v>209</v>
      </c>
      <c r="H16" s="107">
        <v>20</v>
      </c>
      <c r="I16" s="107">
        <v>20</v>
      </c>
      <c r="J16" s="5"/>
    </row>
    <row r="17" s="1" customFormat="1" ht="26" customHeight="1" spans="1:10">
      <c r="A17" s="14"/>
      <c r="B17" s="5"/>
      <c r="C17" s="13" t="s">
        <v>175</v>
      </c>
      <c r="D17" s="15" t="s">
        <v>190</v>
      </c>
      <c r="E17" s="16"/>
      <c r="F17" s="108">
        <v>45078</v>
      </c>
      <c r="G17" s="109" t="s">
        <v>191</v>
      </c>
      <c r="H17" s="107">
        <v>10</v>
      </c>
      <c r="I17" s="107">
        <v>10</v>
      </c>
      <c r="J17" s="5"/>
    </row>
    <row r="18" s="1" customFormat="1" ht="26" customHeight="1" spans="1:10">
      <c r="A18" s="14"/>
      <c r="B18" s="5" t="s">
        <v>192</v>
      </c>
      <c r="C18" s="13" t="s">
        <v>196</v>
      </c>
      <c r="D18" s="15" t="s">
        <v>210</v>
      </c>
      <c r="E18" s="16"/>
      <c r="F18" s="5" t="s">
        <v>198</v>
      </c>
      <c r="G18" s="5" t="s">
        <v>198</v>
      </c>
      <c r="H18" s="107">
        <v>30</v>
      </c>
      <c r="I18" s="107">
        <v>30</v>
      </c>
      <c r="J18" s="5"/>
    </row>
    <row r="19" s="1" customFormat="1" ht="41" customHeight="1" spans="1:10">
      <c r="A19" s="14"/>
      <c r="B19" s="5" t="s">
        <v>160</v>
      </c>
      <c r="C19" s="18" t="s">
        <v>161</v>
      </c>
      <c r="D19" s="15" t="s">
        <v>211</v>
      </c>
      <c r="E19" s="16"/>
      <c r="F19" s="17">
        <v>1</v>
      </c>
      <c r="G19" s="17">
        <v>1</v>
      </c>
      <c r="H19" s="107">
        <v>10</v>
      </c>
      <c r="I19" s="107">
        <v>10</v>
      </c>
      <c r="J19" s="5"/>
    </row>
    <row r="20" s="1" customFormat="1" ht="26" customHeight="1" spans="1:10">
      <c r="A20" s="20" t="s">
        <v>104</v>
      </c>
      <c r="B20" s="21"/>
      <c r="C20" s="21"/>
      <c r="D20" s="21"/>
      <c r="E20" s="21"/>
      <c r="F20" s="21"/>
      <c r="G20" s="22"/>
      <c r="H20" s="110">
        <f>SUM(H15:H19)+10</f>
        <v>100</v>
      </c>
      <c r="I20" s="110">
        <v>100</v>
      </c>
      <c r="J20" s="13"/>
    </row>
    <row r="21" s="1" customFormat="1" ht="30" customHeight="1" spans="1:10">
      <c r="A21" s="5" t="s">
        <v>105</v>
      </c>
      <c r="B21" s="8" t="s">
        <v>200</v>
      </c>
      <c r="C21" s="8"/>
      <c r="D21" s="8"/>
      <c r="E21" s="8"/>
      <c r="F21" s="8"/>
      <c r="G21" s="23"/>
      <c r="H21" s="23"/>
      <c r="I21" s="23"/>
      <c r="J21" s="23"/>
    </row>
    <row r="22" s="2" customFormat="1" ht="138" customHeight="1" spans="1:10">
      <c r="A22" s="24" t="s">
        <v>164</v>
      </c>
      <c r="B22" s="25"/>
      <c r="C22" s="24" t="s">
        <v>181</v>
      </c>
      <c r="D22" s="26"/>
      <c r="E22" s="26"/>
      <c r="F22" s="27" t="s">
        <v>109</v>
      </c>
      <c r="G22" s="27" t="s">
        <v>166</v>
      </c>
      <c r="H22" s="27"/>
      <c r="I22" s="27"/>
      <c r="J22" s="27"/>
    </row>
  </sheetData>
  <mergeCells count="29">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A20:G20"/>
    <mergeCell ref="B21:J21"/>
    <mergeCell ref="A22:B22"/>
    <mergeCell ref="C22:E22"/>
    <mergeCell ref="G22:J22"/>
    <mergeCell ref="A12:A13"/>
    <mergeCell ref="A14:A19"/>
    <mergeCell ref="B15:B17"/>
    <mergeCell ref="C15:C16"/>
    <mergeCell ref="A7:C1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D27" sqref="D27"/>
    </sheetView>
  </sheetViews>
  <sheetFormatPr defaultColWidth="8.87962962962963" defaultRowHeight="14.4"/>
  <cols>
    <col min="1" max="1" width="7.11111111111111" style="1" customWidth="1"/>
    <col min="2" max="2" width="7.44444444444444" style="1" customWidth="1"/>
    <col min="3" max="3" width="10.8888888888889" style="1" customWidth="1"/>
    <col min="4" max="4" width="16.4444444444444" style="1" customWidth="1"/>
    <col min="5" max="5" width="10.8888888888889" style="1" customWidth="1"/>
    <col min="6" max="6" width="10.3333333333333" style="1" customWidth="1"/>
    <col min="7" max="7" width="8.77777777777778" style="1" customWidth="1"/>
    <col min="8" max="8" width="8.66666666666667" style="1" customWidth="1"/>
    <col min="9" max="9" width="8.44444444444444" style="1" customWidth="1"/>
    <col min="10" max="10" width="9" style="1" customWidth="1"/>
    <col min="11" max="16384" width="8.87962962962963" style="1"/>
  </cols>
  <sheetData>
    <row r="1" s="1" customFormat="1" ht="17.4" spans="1:2">
      <c r="A1" s="3" t="s">
        <v>112</v>
      </c>
      <c r="B1" s="3"/>
    </row>
    <row r="2" s="1" customFormat="1" ht="33" customHeight="1" spans="1:10">
      <c r="A2" s="4" t="s">
        <v>113</v>
      </c>
      <c r="B2" s="4"/>
      <c r="C2" s="4"/>
      <c r="D2" s="4"/>
      <c r="E2" s="4"/>
      <c r="F2" s="4"/>
      <c r="G2" s="4"/>
      <c r="H2" s="4"/>
      <c r="I2" s="4"/>
      <c r="J2" s="4"/>
    </row>
    <row r="3" s="1" customFormat="1" ht="27" customHeight="1" spans="1:1">
      <c r="A3" s="1" t="s">
        <v>114</v>
      </c>
    </row>
    <row r="4" s="1" customFormat="1" ht="24" customHeight="1" spans="1:10">
      <c r="A4" s="5" t="s">
        <v>115</v>
      </c>
      <c r="B4" s="5"/>
      <c r="C4" s="5"/>
      <c r="D4" s="5" t="s">
        <v>212</v>
      </c>
      <c r="E4" s="5"/>
      <c r="F4" s="5"/>
      <c r="G4" s="5"/>
      <c r="H4" s="5"/>
      <c r="I4" s="5"/>
      <c r="J4" s="5"/>
    </row>
    <row r="5" s="1" customFormat="1" ht="24" customHeight="1" spans="1:10">
      <c r="A5" s="5" t="s">
        <v>117</v>
      </c>
      <c r="B5" s="5"/>
      <c r="C5" s="5"/>
      <c r="D5" s="6" t="s">
        <v>183</v>
      </c>
      <c r="E5" s="7"/>
      <c r="F5" s="7"/>
      <c r="G5" s="7"/>
      <c r="H5" s="7"/>
      <c r="I5" s="7"/>
      <c r="J5" s="9"/>
    </row>
    <row r="6" s="1" customFormat="1" ht="24" customHeight="1" spans="1:10">
      <c r="A6" s="5" t="s">
        <v>118</v>
      </c>
      <c r="B6" s="5"/>
      <c r="C6" s="5"/>
      <c r="D6" s="6" t="s">
        <v>183</v>
      </c>
      <c r="E6" s="7"/>
      <c r="F6" s="7"/>
      <c r="G6" s="7"/>
      <c r="H6" s="7"/>
      <c r="I6" s="7"/>
      <c r="J6" s="9"/>
    </row>
    <row r="7" s="1" customFormat="1" ht="24" customHeight="1" spans="1:10">
      <c r="A7" s="5" t="s">
        <v>119</v>
      </c>
      <c r="B7" s="5"/>
      <c r="C7" s="5"/>
      <c r="D7" s="5"/>
      <c r="E7" s="5" t="s">
        <v>120</v>
      </c>
      <c r="F7" s="5" t="s">
        <v>121</v>
      </c>
      <c r="G7" s="5" t="s">
        <v>122</v>
      </c>
      <c r="H7" s="5" t="s">
        <v>9</v>
      </c>
      <c r="I7" s="5" t="s">
        <v>123</v>
      </c>
      <c r="J7" s="5" t="s">
        <v>10</v>
      </c>
    </row>
    <row r="8" s="1" customFormat="1" ht="24" customHeight="1" spans="1:10">
      <c r="A8" s="5"/>
      <c r="B8" s="5"/>
      <c r="C8" s="5"/>
      <c r="D8" s="8" t="s">
        <v>124</v>
      </c>
      <c r="E8" s="5" t="s">
        <v>213</v>
      </c>
      <c r="F8" s="5" t="s">
        <v>213</v>
      </c>
      <c r="G8" s="5" t="s">
        <v>213</v>
      </c>
      <c r="H8" s="5" t="s">
        <v>125</v>
      </c>
      <c r="I8" s="17">
        <v>1</v>
      </c>
      <c r="J8" s="17" t="s">
        <v>125</v>
      </c>
    </row>
    <row r="9" s="1" customFormat="1" ht="24" customHeight="1" spans="1:10">
      <c r="A9" s="5"/>
      <c r="B9" s="5"/>
      <c r="C9" s="5"/>
      <c r="D9" s="8" t="s">
        <v>126</v>
      </c>
      <c r="E9" s="5" t="s">
        <v>213</v>
      </c>
      <c r="F9" s="5" t="s">
        <v>213</v>
      </c>
      <c r="G9" s="5" t="s">
        <v>213</v>
      </c>
      <c r="H9" s="5" t="s">
        <v>14</v>
      </c>
      <c r="I9" s="17">
        <v>1</v>
      </c>
      <c r="J9" s="17" t="s">
        <v>125</v>
      </c>
    </row>
    <row r="10" s="1" customFormat="1" ht="24" customHeight="1" spans="1:10">
      <c r="A10" s="5"/>
      <c r="B10" s="5"/>
      <c r="C10" s="5"/>
      <c r="D10" s="8" t="s">
        <v>185</v>
      </c>
      <c r="E10" s="5"/>
      <c r="F10" s="5"/>
      <c r="G10" s="5"/>
      <c r="H10" s="5" t="s">
        <v>14</v>
      </c>
      <c r="I10" s="5"/>
      <c r="J10" s="17"/>
    </row>
    <row r="11" s="1" customFormat="1" ht="24" customHeight="1" spans="1:10">
      <c r="A11" s="5"/>
      <c r="B11" s="5"/>
      <c r="C11" s="5"/>
      <c r="D11" s="8" t="s">
        <v>186</v>
      </c>
      <c r="E11" s="5"/>
      <c r="F11" s="5"/>
      <c r="G11" s="5"/>
      <c r="H11" s="5" t="s">
        <v>14</v>
      </c>
      <c r="I11" s="5"/>
      <c r="J11" s="5"/>
    </row>
    <row r="12" s="1" customFormat="1" ht="24" customHeight="1" spans="1:10">
      <c r="A12" s="5" t="s">
        <v>17</v>
      </c>
      <c r="B12" s="6" t="s">
        <v>129</v>
      </c>
      <c r="C12" s="7"/>
      <c r="D12" s="7"/>
      <c r="E12" s="7"/>
      <c r="F12" s="9"/>
      <c r="G12" s="5" t="s">
        <v>130</v>
      </c>
      <c r="H12" s="5"/>
      <c r="I12" s="5"/>
      <c r="J12" s="5"/>
    </row>
    <row r="13" s="1" customFormat="1" ht="130" customHeight="1" spans="1:10">
      <c r="A13" s="5"/>
      <c r="B13" s="10" t="s">
        <v>214</v>
      </c>
      <c r="C13" s="11"/>
      <c r="D13" s="11"/>
      <c r="E13" s="11"/>
      <c r="F13" s="12"/>
      <c r="G13" s="8" t="s">
        <v>215</v>
      </c>
      <c r="H13" s="8"/>
      <c r="I13" s="8"/>
      <c r="J13" s="8"/>
    </row>
    <row r="14" s="1" customFormat="1" ht="27" customHeight="1" spans="1:10">
      <c r="A14" s="13" t="s">
        <v>133</v>
      </c>
      <c r="B14" s="5" t="s">
        <v>23</v>
      </c>
      <c r="C14" s="5" t="s">
        <v>24</v>
      </c>
      <c r="D14" s="6" t="s">
        <v>25</v>
      </c>
      <c r="E14" s="9"/>
      <c r="F14" s="5" t="s">
        <v>26</v>
      </c>
      <c r="G14" s="5" t="s">
        <v>27</v>
      </c>
      <c r="H14" s="5" t="s">
        <v>9</v>
      </c>
      <c r="I14" s="5" t="s">
        <v>10</v>
      </c>
      <c r="J14" s="5" t="s">
        <v>134</v>
      </c>
    </row>
    <row r="15" s="1" customFormat="1" ht="27" customHeight="1" spans="1:10">
      <c r="A15" s="14"/>
      <c r="B15" s="5" t="s">
        <v>135</v>
      </c>
      <c r="C15" s="13" t="s">
        <v>136</v>
      </c>
      <c r="D15" s="15" t="s">
        <v>216</v>
      </c>
      <c r="E15" s="16"/>
      <c r="F15" s="5" t="s">
        <v>217</v>
      </c>
      <c r="G15" s="5" t="s">
        <v>217</v>
      </c>
      <c r="H15" s="107">
        <v>25</v>
      </c>
      <c r="I15" s="107">
        <v>25</v>
      </c>
      <c r="J15" s="5"/>
    </row>
    <row r="16" s="1" customFormat="1" ht="27" customHeight="1" spans="1:10">
      <c r="A16" s="14"/>
      <c r="B16" s="5"/>
      <c r="C16" s="13" t="s">
        <v>175</v>
      </c>
      <c r="D16" s="15" t="s">
        <v>190</v>
      </c>
      <c r="E16" s="16"/>
      <c r="F16" s="108">
        <v>45261</v>
      </c>
      <c r="G16" s="109" t="s">
        <v>191</v>
      </c>
      <c r="H16" s="107">
        <v>25</v>
      </c>
      <c r="I16" s="107">
        <v>25</v>
      </c>
      <c r="J16" s="5"/>
    </row>
    <row r="17" s="1" customFormat="1" ht="27" customHeight="1" spans="1:10">
      <c r="A17" s="14"/>
      <c r="B17" s="5" t="s">
        <v>192</v>
      </c>
      <c r="C17" s="5" t="s">
        <v>193</v>
      </c>
      <c r="D17" s="109" t="s">
        <v>218</v>
      </c>
      <c r="E17" s="109"/>
      <c r="F17" s="17" t="s">
        <v>219</v>
      </c>
      <c r="G17" s="17" t="s">
        <v>219</v>
      </c>
      <c r="H17" s="107">
        <v>10</v>
      </c>
      <c r="I17" s="107">
        <v>10</v>
      </c>
      <c r="J17" s="5"/>
    </row>
    <row r="18" s="1" customFormat="1" ht="27" customHeight="1" spans="1:10">
      <c r="A18" s="14"/>
      <c r="B18" s="5"/>
      <c r="C18" s="5" t="s">
        <v>196</v>
      </c>
      <c r="D18" s="109" t="s">
        <v>220</v>
      </c>
      <c r="E18" s="109"/>
      <c r="F18" s="5" t="s">
        <v>221</v>
      </c>
      <c r="G18" s="5" t="s">
        <v>222</v>
      </c>
      <c r="H18" s="107">
        <v>20</v>
      </c>
      <c r="I18" s="107">
        <v>20</v>
      </c>
      <c r="J18" s="5"/>
    </row>
    <row r="19" s="1" customFormat="1" ht="34" customHeight="1" spans="1:10">
      <c r="A19" s="14"/>
      <c r="B19" s="5" t="s">
        <v>160</v>
      </c>
      <c r="C19" s="18" t="s">
        <v>161</v>
      </c>
      <c r="D19" s="109" t="s">
        <v>223</v>
      </c>
      <c r="E19" s="109"/>
      <c r="F19" s="5" t="s">
        <v>224</v>
      </c>
      <c r="G19" s="17">
        <v>1</v>
      </c>
      <c r="H19" s="107">
        <v>10</v>
      </c>
      <c r="I19" s="107">
        <v>10</v>
      </c>
      <c r="J19" s="5"/>
    </row>
    <row r="20" s="1" customFormat="1" ht="27" customHeight="1" spans="1:10">
      <c r="A20" s="20" t="s">
        <v>104</v>
      </c>
      <c r="B20" s="21"/>
      <c r="C20" s="21"/>
      <c r="D20" s="21"/>
      <c r="E20" s="21"/>
      <c r="F20" s="21"/>
      <c r="G20" s="22"/>
      <c r="H20" s="110">
        <f>SUM(H15:H19)+10</f>
        <v>100</v>
      </c>
      <c r="I20" s="110">
        <f>SUM(I15:I19)+10</f>
        <v>100</v>
      </c>
      <c r="J20" s="13"/>
    </row>
    <row r="21" s="1" customFormat="1" ht="30" customHeight="1" spans="1:10">
      <c r="A21" s="5" t="s">
        <v>105</v>
      </c>
      <c r="B21" s="8" t="s">
        <v>200</v>
      </c>
      <c r="C21" s="8"/>
      <c r="D21" s="8"/>
      <c r="E21" s="8"/>
      <c r="F21" s="8"/>
      <c r="G21" s="23"/>
      <c r="H21" s="23"/>
      <c r="I21" s="23"/>
      <c r="J21" s="23"/>
    </row>
    <row r="22" s="2" customFormat="1" ht="138" customHeight="1" spans="1:10">
      <c r="A22" s="24" t="s">
        <v>164</v>
      </c>
      <c r="B22" s="25"/>
      <c r="C22" s="24" t="s">
        <v>181</v>
      </c>
      <c r="D22" s="26"/>
      <c r="E22" s="26"/>
      <c r="F22" s="27" t="s">
        <v>109</v>
      </c>
      <c r="G22" s="27" t="s">
        <v>166</v>
      </c>
      <c r="H22" s="27"/>
      <c r="I22" s="27"/>
      <c r="J22" s="27"/>
    </row>
  </sheetData>
  <mergeCells count="29">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A20:G20"/>
    <mergeCell ref="B21:J21"/>
    <mergeCell ref="A22:B22"/>
    <mergeCell ref="C22:E22"/>
    <mergeCell ref="G22:J22"/>
    <mergeCell ref="A12:A13"/>
    <mergeCell ref="A14:A19"/>
    <mergeCell ref="B15:B16"/>
    <mergeCell ref="B17:B18"/>
    <mergeCell ref="A7:C11"/>
  </mergeCells>
  <pageMargins left="0.357638888888889" right="0.357638888888889" top="0.60625" bottom="0.60625"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F11" sqref="F11"/>
    </sheetView>
  </sheetViews>
  <sheetFormatPr defaultColWidth="8.88888888888889" defaultRowHeight="14.4"/>
  <cols>
    <col min="8" max="8" width="8.11111111111111" customWidth="1"/>
    <col min="9" max="9" width="7.66666666666667" customWidth="1"/>
    <col min="10" max="10" width="10" customWidth="1"/>
  </cols>
  <sheetData>
    <row r="1" ht="17.4" customHeight="1" spans="1:10">
      <c r="A1" s="81" t="s">
        <v>112</v>
      </c>
      <c r="B1" s="81"/>
      <c r="C1" s="82"/>
      <c r="D1" s="82"/>
      <c r="E1" s="82"/>
      <c r="F1" s="82"/>
      <c r="G1" s="82"/>
      <c r="H1" s="82"/>
      <c r="I1" s="82"/>
      <c r="J1" s="82"/>
    </row>
    <row r="2" ht="24" customHeight="1" spans="1:10">
      <c r="A2" s="83" t="s">
        <v>113</v>
      </c>
      <c r="B2" s="83"/>
      <c r="C2" s="83"/>
      <c r="D2" s="83"/>
      <c r="E2" s="83"/>
      <c r="F2" s="83"/>
      <c r="G2" s="83"/>
      <c r="H2" s="83"/>
      <c r="I2" s="83"/>
      <c r="J2" s="83"/>
    </row>
    <row r="3" ht="24" customHeight="1" spans="1:10">
      <c r="A3" s="82" t="s">
        <v>114</v>
      </c>
      <c r="B3" s="82"/>
      <c r="C3" s="82"/>
      <c r="D3" s="82"/>
      <c r="E3" s="82"/>
      <c r="F3" s="82"/>
      <c r="G3" s="82"/>
      <c r="H3" s="82"/>
      <c r="I3" s="82"/>
      <c r="J3" s="82"/>
    </row>
    <row r="4" ht="24" customHeight="1" spans="1:10">
      <c r="A4" s="84" t="s">
        <v>115</v>
      </c>
      <c r="B4" s="84"/>
      <c r="C4" s="84"/>
      <c r="D4" s="85" t="s">
        <v>225</v>
      </c>
      <c r="E4" s="85"/>
      <c r="F4" s="85"/>
      <c r="G4" s="85"/>
      <c r="H4" s="85"/>
      <c r="I4" s="85"/>
      <c r="J4" s="85"/>
    </row>
    <row r="5" ht="24" customHeight="1" spans="1:10">
      <c r="A5" s="84" t="s">
        <v>117</v>
      </c>
      <c r="B5" s="84"/>
      <c r="C5" s="84"/>
      <c r="D5" s="86" t="s">
        <v>183</v>
      </c>
      <c r="E5" s="86"/>
      <c r="F5" s="86"/>
      <c r="G5" s="86"/>
      <c r="H5" s="86"/>
      <c r="I5" s="86"/>
      <c r="J5" s="86"/>
    </row>
    <row r="6" ht="24" customHeight="1" spans="1:10">
      <c r="A6" s="84" t="s">
        <v>118</v>
      </c>
      <c r="B6" s="84"/>
      <c r="C6" s="84"/>
      <c r="D6" s="86" t="s">
        <v>226</v>
      </c>
      <c r="E6" s="86"/>
      <c r="F6" s="86"/>
      <c r="G6" s="86"/>
      <c r="H6" s="86"/>
      <c r="I6" s="86"/>
      <c r="J6" s="86"/>
    </row>
    <row r="7" ht="24" customHeight="1" spans="1:10">
      <c r="A7" s="84" t="s">
        <v>227</v>
      </c>
      <c r="B7" s="84"/>
      <c r="C7" s="84"/>
      <c r="D7" s="87"/>
      <c r="E7" s="87" t="s">
        <v>120</v>
      </c>
      <c r="F7" s="87" t="s">
        <v>121</v>
      </c>
      <c r="G7" s="87" t="s">
        <v>122</v>
      </c>
      <c r="H7" s="87" t="s">
        <v>9</v>
      </c>
      <c r="I7" s="87" t="s">
        <v>123</v>
      </c>
      <c r="J7" s="87" t="s">
        <v>10</v>
      </c>
    </row>
    <row r="8" ht="24" customHeight="1" spans="1:10">
      <c r="A8" s="84"/>
      <c r="B8" s="84"/>
      <c r="C8" s="84"/>
      <c r="D8" s="88" t="s">
        <v>124</v>
      </c>
      <c r="E8" s="87" t="s">
        <v>228</v>
      </c>
      <c r="F8" s="87">
        <v>91.14</v>
      </c>
      <c r="G8" s="87">
        <v>61.14</v>
      </c>
      <c r="H8" s="87" t="s">
        <v>125</v>
      </c>
      <c r="I8" s="106">
        <v>0.6708</v>
      </c>
      <c r="J8" s="87">
        <v>6.7</v>
      </c>
    </row>
    <row r="9" ht="27" customHeight="1" spans="1:10">
      <c r="A9" s="84"/>
      <c r="B9" s="84"/>
      <c r="C9" s="84"/>
      <c r="D9" s="88" t="s">
        <v>126</v>
      </c>
      <c r="E9" s="87" t="s">
        <v>229</v>
      </c>
      <c r="F9" s="87">
        <v>91.14</v>
      </c>
      <c r="G9" s="87">
        <v>61.14</v>
      </c>
      <c r="H9" s="87" t="s">
        <v>14</v>
      </c>
      <c r="I9" s="106">
        <v>0.6708</v>
      </c>
      <c r="J9" s="87">
        <v>6.7</v>
      </c>
    </row>
    <row r="10" ht="24" customHeight="1" spans="1:10">
      <c r="A10" s="84"/>
      <c r="B10" s="84"/>
      <c r="C10" s="84"/>
      <c r="D10" s="88" t="s">
        <v>185</v>
      </c>
      <c r="E10" s="87"/>
      <c r="F10" s="87"/>
      <c r="G10" s="87"/>
      <c r="H10" s="87" t="s">
        <v>14</v>
      </c>
      <c r="I10" s="87"/>
      <c r="J10" s="99"/>
    </row>
    <row r="11" ht="24" customHeight="1" spans="1:10">
      <c r="A11" s="84"/>
      <c r="B11" s="84"/>
      <c r="C11" s="84"/>
      <c r="D11" s="88" t="s">
        <v>186</v>
      </c>
      <c r="E11" s="87"/>
      <c r="F11" s="87"/>
      <c r="G11" s="87"/>
      <c r="H11" s="87" t="s">
        <v>14</v>
      </c>
      <c r="I11" s="87"/>
      <c r="J11" s="87"/>
    </row>
    <row r="12" ht="24" customHeight="1" spans="1:10">
      <c r="A12" s="89" t="s">
        <v>17</v>
      </c>
      <c r="B12" s="86" t="s">
        <v>129</v>
      </c>
      <c r="C12" s="86"/>
      <c r="D12" s="86"/>
      <c r="E12" s="86"/>
      <c r="F12" s="86"/>
      <c r="G12" s="85" t="s">
        <v>130</v>
      </c>
      <c r="H12" s="85"/>
      <c r="I12" s="85"/>
      <c r="J12" s="85"/>
    </row>
    <row r="13" ht="112" customHeight="1" spans="1:10">
      <c r="A13" s="89"/>
      <c r="B13" s="90" t="s">
        <v>230</v>
      </c>
      <c r="C13" s="90"/>
      <c r="D13" s="90"/>
      <c r="E13" s="90"/>
      <c r="F13" s="90"/>
      <c r="G13" s="91" t="s">
        <v>231</v>
      </c>
      <c r="H13" s="91"/>
      <c r="I13" s="91"/>
      <c r="J13" s="91"/>
    </row>
    <row r="14" ht="27" customHeight="1" spans="1:10">
      <c r="A14" s="92" t="s">
        <v>232</v>
      </c>
      <c r="B14" s="87" t="s">
        <v>23</v>
      </c>
      <c r="C14" s="87" t="s">
        <v>24</v>
      </c>
      <c r="D14" s="86" t="s">
        <v>25</v>
      </c>
      <c r="E14" s="86"/>
      <c r="F14" s="87" t="s">
        <v>26</v>
      </c>
      <c r="G14" s="87" t="s">
        <v>27</v>
      </c>
      <c r="H14" s="87" t="s">
        <v>9</v>
      </c>
      <c r="I14" s="87" t="s">
        <v>10</v>
      </c>
      <c r="J14" s="87" t="s">
        <v>134</v>
      </c>
    </row>
    <row r="15" ht="23" customHeight="1" spans="1:10">
      <c r="A15" s="92"/>
      <c r="B15" s="89" t="s">
        <v>233</v>
      </c>
      <c r="C15" s="93" t="s">
        <v>136</v>
      </c>
      <c r="D15" s="94" t="s">
        <v>234</v>
      </c>
      <c r="E15" s="94"/>
      <c r="F15" s="89" t="s">
        <v>235</v>
      </c>
      <c r="G15" s="95" t="s">
        <v>235</v>
      </c>
      <c r="H15" s="87">
        <v>15</v>
      </c>
      <c r="I15" s="87">
        <v>15</v>
      </c>
      <c r="J15" s="87"/>
    </row>
    <row r="16" ht="23" customHeight="1" spans="1:10">
      <c r="A16" s="92"/>
      <c r="B16" s="89"/>
      <c r="C16" s="93"/>
      <c r="D16" s="94" t="s">
        <v>236</v>
      </c>
      <c r="E16" s="94"/>
      <c r="F16" s="89" t="s">
        <v>237</v>
      </c>
      <c r="G16" s="95" t="s">
        <v>237</v>
      </c>
      <c r="H16" s="87">
        <v>15</v>
      </c>
      <c r="I16" s="87">
        <v>15</v>
      </c>
      <c r="J16" s="87"/>
    </row>
    <row r="17" ht="23" customHeight="1" spans="1:10">
      <c r="A17" s="92"/>
      <c r="B17" s="89"/>
      <c r="C17" s="93"/>
      <c r="D17" s="94" t="s">
        <v>238</v>
      </c>
      <c r="E17" s="94"/>
      <c r="F17" s="89" t="s">
        <v>239</v>
      </c>
      <c r="G17" s="95" t="s">
        <v>239</v>
      </c>
      <c r="H17" s="87">
        <v>15</v>
      </c>
      <c r="I17" s="87">
        <v>15</v>
      </c>
      <c r="J17" s="87"/>
    </row>
    <row r="18" ht="23" customHeight="1" spans="1:10">
      <c r="A18" s="92"/>
      <c r="B18" s="89"/>
      <c r="C18" s="96" t="s">
        <v>175</v>
      </c>
      <c r="D18" s="94" t="s">
        <v>240</v>
      </c>
      <c r="E18" s="94"/>
      <c r="F18" s="89" t="s">
        <v>241</v>
      </c>
      <c r="G18" s="97" t="s">
        <v>191</v>
      </c>
      <c r="H18" s="87">
        <v>5</v>
      </c>
      <c r="I18" s="87">
        <v>5</v>
      </c>
      <c r="J18" s="87"/>
    </row>
    <row r="19" ht="25" customHeight="1" spans="1:10">
      <c r="A19" s="92"/>
      <c r="B19" s="89" t="s">
        <v>242</v>
      </c>
      <c r="C19" s="85" t="s">
        <v>193</v>
      </c>
      <c r="D19" s="98" t="s">
        <v>243</v>
      </c>
      <c r="E19" s="98"/>
      <c r="F19" s="99">
        <v>0.1</v>
      </c>
      <c r="G19" s="99">
        <v>0.1</v>
      </c>
      <c r="H19" s="87">
        <v>15</v>
      </c>
      <c r="I19" s="87">
        <v>15</v>
      </c>
      <c r="J19" s="87"/>
    </row>
    <row r="20" ht="23" customHeight="1" spans="1:10">
      <c r="A20" s="92"/>
      <c r="B20" s="89"/>
      <c r="C20" s="87" t="s">
        <v>196</v>
      </c>
      <c r="D20" s="98" t="s">
        <v>244</v>
      </c>
      <c r="E20" s="98"/>
      <c r="F20" s="87" t="s">
        <v>198</v>
      </c>
      <c r="G20" s="87" t="s">
        <v>198</v>
      </c>
      <c r="H20" s="87">
        <v>15</v>
      </c>
      <c r="I20" s="87">
        <v>14</v>
      </c>
      <c r="J20" s="87" t="s">
        <v>245</v>
      </c>
    </row>
    <row r="21" ht="26" customHeight="1" spans="1:10">
      <c r="A21" s="92"/>
      <c r="B21" s="87" t="s">
        <v>246</v>
      </c>
      <c r="C21" s="100" t="s">
        <v>247</v>
      </c>
      <c r="D21" s="98" t="s">
        <v>248</v>
      </c>
      <c r="E21" s="98"/>
      <c r="F21" s="99">
        <v>1</v>
      </c>
      <c r="G21" s="99">
        <v>1</v>
      </c>
      <c r="H21" s="87">
        <v>10</v>
      </c>
      <c r="I21" s="87">
        <v>10</v>
      </c>
      <c r="J21" s="87"/>
    </row>
    <row r="22" ht="23" customHeight="1" spans="1:10">
      <c r="A22" s="101" t="s">
        <v>104</v>
      </c>
      <c r="B22" s="101"/>
      <c r="C22" s="101"/>
      <c r="D22" s="101"/>
      <c r="E22" s="101"/>
      <c r="F22" s="101"/>
      <c r="G22" s="101"/>
      <c r="H22" s="96">
        <v>100</v>
      </c>
      <c r="I22" s="96">
        <v>95.7</v>
      </c>
      <c r="J22" s="96"/>
    </row>
    <row r="23" ht="23" customHeight="1" spans="1:10">
      <c r="A23" s="84" t="s">
        <v>105</v>
      </c>
      <c r="B23" s="91" t="s">
        <v>200</v>
      </c>
      <c r="C23" s="91"/>
      <c r="D23" s="91"/>
      <c r="E23" s="91"/>
      <c r="F23" s="91"/>
      <c r="G23" s="91"/>
      <c r="H23" s="91"/>
      <c r="I23" s="91"/>
      <c r="J23" s="91"/>
    </row>
    <row r="24" ht="94" customHeight="1" spans="1:10">
      <c r="A24" s="102" t="s">
        <v>249</v>
      </c>
      <c r="B24" s="102"/>
      <c r="C24" s="103" t="s">
        <v>250</v>
      </c>
      <c r="D24" s="103"/>
      <c r="E24" s="103"/>
      <c r="F24" s="104" t="s">
        <v>109</v>
      </c>
      <c r="G24" s="105" t="s">
        <v>251</v>
      </c>
      <c r="H24" s="105"/>
      <c r="I24" s="105"/>
      <c r="J24" s="105"/>
    </row>
  </sheetData>
  <mergeCells count="32">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D20:E20"/>
    <mergeCell ref="D21:E21"/>
    <mergeCell ref="A22:G22"/>
    <mergeCell ref="B23:J23"/>
    <mergeCell ref="A24:B24"/>
    <mergeCell ref="C24:E24"/>
    <mergeCell ref="G24:J24"/>
    <mergeCell ref="A12:A13"/>
    <mergeCell ref="A14:A21"/>
    <mergeCell ref="B15:B18"/>
    <mergeCell ref="B19:B20"/>
    <mergeCell ref="C15:C17"/>
    <mergeCell ref="A7:C1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F17" sqref="F17"/>
    </sheetView>
  </sheetViews>
  <sheetFormatPr defaultColWidth="8.87962962962963" defaultRowHeight="14.4"/>
  <cols>
    <col min="1" max="1" width="6.33333333333333" style="1" customWidth="1"/>
    <col min="2" max="2" width="7" style="1" customWidth="1"/>
    <col min="3" max="3" width="9.77777777777778" style="1" customWidth="1"/>
    <col min="4" max="4" width="16.5" style="1" customWidth="1"/>
    <col min="5" max="5" width="2.44444444444444" style="1" customWidth="1"/>
    <col min="6" max="6" width="11.8888888888889" style="1" customWidth="1"/>
    <col min="7" max="7" width="9" style="1" customWidth="1"/>
    <col min="8" max="8" width="7.22222222222222" style="1" customWidth="1"/>
    <col min="9" max="9" width="6.66666666666667" style="1" customWidth="1"/>
    <col min="10" max="10" width="10.6666666666667" style="1" customWidth="1"/>
    <col min="11" max="16384" width="8.87962962962963" style="1"/>
  </cols>
  <sheetData>
    <row r="1" s="1" customFormat="1" ht="17.4" spans="1:2">
      <c r="A1" s="3" t="s">
        <v>112</v>
      </c>
      <c r="B1" s="3"/>
    </row>
    <row r="2" s="1" customFormat="1" ht="20" customHeight="1" spans="1:10">
      <c r="A2" s="4" t="s">
        <v>113</v>
      </c>
      <c r="B2" s="4"/>
      <c r="C2" s="4"/>
      <c r="D2" s="4"/>
      <c r="E2" s="4"/>
      <c r="F2" s="4"/>
      <c r="G2" s="4"/>
      <c r="H2" s="4"/>
      <c r="I2" s="4"/>
      <c r="J2" s="4"/>
    </row>
    <row r="3" s="1" customFormat="1" ht="19" customHeight="1" spans="1:1">
      <c r="A3" s="1" t="s">
        <v>114</v>
      </c>
    </row>
    <row r="4" s="1" customFormat="1" ht="19" customHeight="1" spans="1:10">
      <c r="A4" s="5" t="s">
        <v>115</v>
      </c>
      <c r="B4" s="5"/>
      <c r="C4" s="5"/>
      <c r="D4" s="5" t="s">
        <v>252</v>
      </c>
      <c r="E4" s="5"/>
      <c r="F4" s="5"/>
      <c r="G4" s="5"/>
      <c r="H4" s="5"/>
      <c r="I4" s="5"/>
      <c r="J4" s="5"/>
    </row>
    <row r="5" s="1" customFormat="1" ht="19" customHeight="1" spans="1:10">
      <c r="A5" s="5" t="s">
        <v>117</v>
      </c>
      <c r="B5" s="5"/>
      <c r="C5" s="5"/>
      <c r="D5" s="6" t="s">
        <v>3</v>
      </c>
      <c r="E5" s="7"/>
      <c r="F5" s="7"/>
      <c r="G5" s="7"/>
      <c r="H5" s="7"/>
      <c r="I5" s="7"/>
      <c r="J5" s="9"/>
    </row>
    <row r="6" s="1" customFormat="1" ht="19" customHeight="1" spans="1:10">
      <c r="A6" s="5" t="s">
        <v>118</v>
      </c>
      <c r="B6" s="5"/>
      <c r="C6" s="5"/>
      <c r="D6" s="6" t="s">
        <v>253</v>
      </c>
      <c r="E6" s="7"/>
      <c r="F6" s="7"/>
      <c r="G6" s="7"/>
      <c r="H6" s="7"/>
      <c r="I6" s="7"/>
      <c r="J6" s="9"/>
    </row>
    <row r="7" s="1" customFormat="1" ht="19" customHeight="1" spans="1:10">
      <c r="A7" s="5" t="s">
        <v>119</v>
      </c>
      <c r="B7" s="5"/>
      <c r="C7" s="5"/>
      <c r="D7" s="5"/>
      <c r="E7" s="5" t="s">
        <v>120</v>
      </c>
      <c r="F7" s="5" t="s">
        <v>121</v>
      </c>
      <c r="G7" s="5" t="s">
        <v>122</v>
      </c>
      <c r="H7" s="5" t="s">
        <v>9</v>
      </c>
      <c r="I7" s="5" t="s">
        <v>123</v>
      </c>
      <c r="J7" s="5" t="s">
        <v>10</v>
      </c>
    </row>
    <row r="8" s="1" customFormat="1" ht="19" customHeight="1" spans="1:10">
      <c r="A8" s="5"/>
      <c r="B8" s="5"/>
      <c r="C8" s="5"/>
      <c r="D8" s="8" t="s">
        <v>124</v>
      </c>
      <c r="E8" s="5">
        <v>27</v>
      </c>
      <c r="F8" s="5">
        <v>27</v>
      </c>
      <c r="G8" s="5">
        <v>10.32</v>
      </c>
      <c r="H8" s="5" t="s">
        <v>125</v>
      </c>
      <c r="I8" s="79">
        <v>0.3822</v>
      </c>
      <c r="J8" s="19">
        <v>3.8</v>
      </c>
    </row>
    <row r="9" s="1" customFormat="1" ht="19" customHeight="1" spans="1:10">
      <c r="A9" s="5"/>
      <c r="B9" s="5"/>
      <c r="C9" s="5"/>
      <c r="D9" s="8" t="s">
        <v>126</v>
      </c>
      <c r="E9" s="5">
        <v>27</v>
      </c>
      <c r="F9" s="5">
        <v>27</v>
      </c>
      <c r="G9" s="5">
        <v>10.32</v>
      </c>
      <c r="H9" s="5" t="s">
        <v>14</v>
      </c>
      <c r="I9" s="79">
        <v>0.3822</v>
      </c>
      <c r="J9" s="19">
        <v>3.8</v>
      </c>
    </row>
    <row r="10" s="1" customFormat="1" ht="19" customHeight="1" spans="1:10">
      <c r="A10" s="5"/>
      <c r="B10" s="5"/>
      <c r="C10" s="5"/>
      <c r="D10" s="8" t="s">
        <v>254</v>
      </c>
      <c r="E10" s="5"/>
      <c r="F10" s="5"/>
      <c r="G10" s="5"/>
      <c r="H10" s="5" t="s">
        <v>14</v>
      </c>
      <c r="I10" s="5"/>
      <c r="J10" s="17"/>
    </row>
    <row r="11" s="1" customFormat="1" ht="19" customHeight="1" spans="1:10">
      <c r="A11" s="5"/>
      <c r="B11" s="5"/>
      <c r="C11" s="5"/>
      <c r="D11" s="8" t="s">
        <v>255</v>
      </c>
      <c r="E11" s="5"/>
      <c r="F11" s="5"/>
      <c r="G11" s="5"/>
      <c r="H11" s="5" t="s">
        <v>14</v>
      </c>
      <c r="I11" s="5"/>
      <c r="J11" s="5"/>
    </row>
    <row r="12" s="1" customFormat="1" ht="19" customHeight="1" spans="1:10">
      <c r="A12" s="5" t="s">
        <v>17</v>
      </c>
      <c r="B12" s="6" t="s">
        <v>129</v>
      </c>
      <c r="C12" s="7"/>
      <c r="D12" s="7"/>
      <c r="E12" s="7"/>
      <c r="F12" s="9"/>
      <c r="G12" s="5" t="s">
        <v>130</v>
      </c>
      <c r="H12" s="5"/>
      <c r="I12" s="5"/>
      <c r="J12" s="5"/>
    </row>
    <row r="13" s="1" customFormat="1" ht="28" customHeight="1" spans="1:10">
      <c r="A13" s="5"/>
      <c r="B13" s="10" t="s">
        <v>256</v>
      </c>
      <c r="C13" s="11"/>
      <c r="D13" s="11"/>
      <c r="E13" s="11"/>
      <c r="F13" s="12"/>
      <c r="G13" s="66" t="s">
        <v>257</v>
      </c>
      <c r="H13" s="66"/>
      <c r="I13" s="66"/>
      <c r="J13" s="66"/>
    </row>
    <row r="14" s="1" customFormat="1" ht="25" customHeight="1" spans="1:10">
      <c r="A14" s="13" t="s">
        <v>133</v>
      </c>
      <c r="B14" s="5" t="s">
        <v>23</v>
      </c>
      <c r="C14" s="5" t="s">
        <v>24</v>
      </c>
      <c r="D14" s="6" t="s">
        <v>25</v>
      </c>
      <c r="E14" s="9"/>
      <c r="F14" s="5" t="s">
        <v>26</v>
      </c>
      <c r="G14" s="5" t="s">
        <v>27</v>
      </c>
      <c r="H14" s="5" t="s">
        <v>9</v>
      </c>
      <c r="I14" s="5" t="s">
        <v>10</v>
      </c>
      <c r="J14" s="40" t="s">
        <v>134</v>
      </c>
    </row>
    <row r="15" s="1" customFormat="1" ht="43" customHeight="1" spans="1:10">
      <c r="A15" s="14"/>
      <c r="B15" s="5" t="s">
        <v>135</v>
      </c>
      <c r="C15" s="13" t="s">
        <v>136</v>
      </c>
      <c r="D15" s="67" t="s">
        <v>258</v>
      </c>
      <c r="E15" s="67"/>
      <c r="F15" s="68" t="s">
        <v>259</v>
      </c>
      <c r="G15" s="27" t="s">
        <v>260</v>
      </c>
      <c r="H15" s="19">
        <v>5</v>
      </c>
      <c r="I15" s="19">
        <v>4.5</v>
      </c>
      <c r="J15" s="40" t="s">
        <v>261</v>
      </c>
    </row>
    <row r="16" s="1" customFormat="1" ht="17" customHeight="1" spans="1:10">
      <c r="A16" s="14"/>
      <c r="B16" s="5"/>
      <c r="C16" s="14"/>
      <c r="D16" s="67" t="s">
        <v>262</v>
      </c>
      <c r="E16" s="67"/>
      <c r="F16" s="69" t="s">
        <v>263</v>
      </c>
      <c r="G16" s="27" t="s">
        <v>264</v>
      </c>
      <c r="H16" s="19">
        <v>5</v>
      </c>
      <c r="I16" s="19">
        <v>5</v>
      </c>
      <c r="J16" s="40"/>
    </row>
    <row r="17" s="1" customFormat="1" ht="47" customHeight="1" spans="1:10">
      <c r="A17" s="14"/>
      <c r="B17" s="5"/>
      <c r="C17" s="59"/>
      <c r="D17" s="67" t="s">
        <v>265</v>
      </c>
      <c r="E17" s="67"/>
      <c r="F17" s="69" t="s">
        <v>266</v>
      </c>
      <c r="G17" s="27" t="s">
        <v>267</v>
      </c>
      <c r="H17" s="19">
        <v>5</v>
      </c>
      <c r="I17" s="19">
        <v>4.5</v>
      </c>
      <c r="J17" s="40" t="s">
        <v>261</v>
      </c>
    </row>
    <row r="18" s="1" customFormat="1" ht="23" customHeight="1" spans="1:10">
      <c r="A18" s="14"/>
      <c r="B18" s="5"/>
      <c r="C18" s="13" t="s">
        <v>143</v>
      </c>
      <c r="D18" s="67" t="s">
        <v>268</v>
      </c>
      <c r="E18" s="67"/>
      <c r="F18" s="70" t="s">
        <v>163</v>
      </c>
      <c r="G18" s="71">
        <v>0.3822</v>
      </c>
      <c r="H18" s="19">
        <v>5</v>
      </c>
      <c r="I18" s="19">
        <v>4.5</v>
      </c>
      <c r="J18" s="40" t="s">
        <v>269</v>
      </c>
    </row>
    <row r="19" s="1" customFormat="1" ht="19" customHeight="1" spans="1:10">
      <c r="A19" s="14"/>
      <c r="B19" s="5"/>
      <c r="C19" s="14"/>
      <c r="D19" s="67" t="s">
        <v>270</v>
      </c>
      <c r="E19" s="67"/>
      <c r="F19" s="70" t="s">
        <v>271</v>
      </c>
      <c r="G19" s="72" t="s">
        <v>272</v>
      </c>
      <c r="H19" s="19">
        <v>6</v>
      </c>
      <c r="I19" s="19">
        <v>6</v>
      </c>
      <c r="J19" s="40"/>
    </row>
    <row r="20" s="1" customFormat="1" ht="19" customHeight="1" spans="1:10">
      <c r="A20" s="14"/>
      <c r="B20" s="5"/>
      <c r="C20" s="59"/>
      <c r="D20" s="67" t="s">
        <v>273</v>
      </c>
      <c r="E20" s="67"/>
      <c r="F20" s="70" t="s">
        <v>274</v>
      </c>
      <c r="G20" s="72" t="s">
        <v>275</v>
      </c>
      <c r="H20" s="19">
        <v>6</v>
      </c>
      <c r="I20" s="19">
        <v>6</v>
      </c>
      <c r="J20" s="40"/>
    </row>
    <row r="21" s="1" customFormat="1" ht="19" customHeight="1" spans="1:10">
      <c r="A21" s="14"/>
      <c r="B21" s="5"/>
      <c r="C21" s="13" t="s">
        <v>175</v>
      </c>
      <c r="D21" s="67" t="s">
        <v>276</v>
      </c>
      <c r="E21" s="67"/>
      <c r="F21" s="69" t="s">
        <v>103</v>
      </c>
      <c r="G21" s="73">
        <v>1</v>
      </c>
      <c r="H21" s="19">
        <v>6</v>
      </c>
      <c r="I21" s="19">
        <v>6</v>
      </c>
      <c r="J21" s="40"/>
    </row>
    <row r="22" s="1" customFormat="1" ht="22" customHeight="1" spans="1:10">
      <c r="A22" s="14"/>
      <c r="B22" s="5"/>
      <c r="C22" s="14"/>
      <c r="D22" s="67" t="s">
        <v>277</v>
      </c>
      <c r="E22" s="67"/>
      <c r="F22" s="69" t="s">
        <v>103</v>
      </c>
      <c r="G22" s="74">
        <v>0.3822</v>
      </c>
      <c r="H22" s="19">
        <v>6</v>
      </c>
      <c r="I22" s="19">
        <v>5.5</v>
      </c>
      <c r="J22" s="40" t="s">
        <v>269</v>
      </c>
    </row>
    <row r="23" s="1" customFormat="1" ht="23" customHeight="1" spans="1:10">
      <c r="A23" s="14"/>
      <c r="B23" s="5"/>
      <c r="C23" s="13" t="s">
        <v>146</v>
      </c>
      <c r="D23" s="75" t="s">
        <v>278</v>
      </c>
      <c r="E23" s="76"/>
      <c r="F23" s="8" t="s">
        <v>279</v>
      </c>
      <c r="G23" s="5" t="s">
        <v>280</v>
      </c>
      <c r="H23" s="5">
        <v>6</v>
      </c>
      <c r="I23" s="5">
        <v>5.5</v>
      </c>
      <c r="J23" s="40" t="s">
        <v>269</v>
      </c>
    </row>
    <row r="24" s="1" customFormat="1" ht="40" customHeight="1" spans="1:10">
      <c r="A24" s="14"/>
      <c r="B24" s="5" t="s">
        <v>192</v>
      </c>
      <c r="C24" s="13" t="s">
        <v>193</v>
      </c>
      <c r="D24" s="75" t="s">
        <v>281</v>
      </c>
      <c r="E24" s="76"/>
      <c r="F24" s="68" t="s">
        <v>259</v>
      </c>
      <c r="G24" s="27" t="s">
        <v>260</v>
      </c>
      <c r="H24" s="5">
        <v>15</v>
      </c>
      <c r="I24" s="5">
        <v>14.5</v>
      </c>
      <c r="J24" s="40" t="s">
        <v>261</v>
      </c>
    </row>
    <row r="25" s="1" customFormat="1" ht="16" customHeight="1" spans="1:10">
      <c r="A25" s="14"/>
      <c r="B25" s="5"/>
      <c r="C25" s="13" t="s">
        <v>196</v>
      </c>
      <c r="D25" s="75" t="s">
        <v>282</v>
      </c>
      <c r="E25" s="76"/>
      <c r="F25" s="77" t="s">
        <v>283</v>
      </c>
      <c r="G25" s="17">
        <v>1</v>
      </c>
      <c r="H25" s="5">
        <v>15</v>
      </c>
      <c r="I25" s="5">
        <v>15</v>
      </c>
      <c r="J25" s="40"/>
    </row>
    <row r="26" s="1" customFormat="1" ht="18" customHeight="1" spans="1:10">
      <c r="A26" s="14"/>
      <c r="B26" s="5" t="s">
        <v>160</v>
      </c>
      <c r="C26" s="18" t="s">
        <v>161</v>
      </c>
      <c r="D26" s="67" t="s">
        <v>284</v>
      </c>
      <c r="E26" s="67"/>
      <c r="F26" s="69" t="s">
        <v>103</v>
      </c>
      <c r="G26" s="73">
        <v>1</v>
      </c>
      <c r="H26" s="19">
        <v>5</v>
      </c>
      <c r="I26" s="19">
        <v>5</v>
      </c>
      <c r="J26" s="40"/>
    </row>
    <row r="27" s="1" customFormat="1" ht="18" customHeight="1" spans="1:10">
      <c r="A27" s="14"/>
      <c r="B27" s="5"/>
      <c r="C27" s="78"/>
      <c r="D27" s="67" t="s">
        <v>285</v>
      </c>
      <c r="E27" s="67"/>
      <c r="F27" s="69" t="s">
        <v>103</v>
      </c>
      <c r="G27" s="73">
        <v>1</v>
      </c>
      <c r="H27" s="19">
        <v>5</v>
      </c>
      <c r="I27" s="19">
        <v>5</v>
      </c>
      <c r="J27" s="40"/>
    </row>
    <row r="28" s="1" customFormat="1" ht="17" customHeight="1" spans="1:10">
      <c r="A28" s="20" t="s">
        <v>104</v>
      </c>
      <c r="B28" s="21"/>
      <c r="C28" s="21"/>
      <c r="D28" s="21"/>
      <c r="E28" s="21"/>
      <c r="F28" s="21"/>
      <c r="G28" s="22"/>
      <c r="H28" s="13">
        <f>SUM(H15:H27)+10</f>
        <v>100</v>
      </c>
      <c r="I28" s="13">
        <f>SUM(I15:I27)+3.8</f>
        <v>90.8</v>
      </c>
      <c r="J28" s="80"/>
    </row>
    <row r="29" s="1" customFormat="1" ht="17" customHeight="1" spans="1:10">
      <c r="A29" s="5" t="s">
        <v>105</v>
      </c>
      <c r="B29" s="8" t="s">
        <v>106</v>
      </c>
      <c r="C29" s="8"/>
      <c r="D29" s="8"/>
      <c r="E29" s="8"/>
      <c r="F29" s="8"/>
      <c r="G29" s="23"/>
      <c r="H29" s="23"/>
      <c r="I29" s="23"/>
      <c r="J29" s="23"/>
    </row>
    <row r="30" s="2" customFormat="1" ht="100" customHeight="1" spans="1:10">
      <c r="A30" s="24" t="s">
        <v>164</v>
      </c>
      <c r="B30" s="25"/>
      <c r="C30" s="24" t="s">
        <v>181</v>
      </c>
      <c r="D30" s="26"/>
      <c r="E30" s="26"/>
      <c r="F30" s="27" t="s">
        <v>109</v>
      </c>
      <c r="G30" s="27" t="s">
        <v>166</v>
      </c>
      <c r="H30" s="27"/>
      <c r="I30" s="27"/>
      <c r="J30" s="27"/>
    </row>
  </sheetData>
  <mergeCells count="42">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A28:G28"/>
    <mergeCell ref="B29:J29"/>
    <mergeCell ref="A30:B30"/>
    <mergeCell ref="C30:E30"/>
    <mergeCell ref="G30:J30"/>
    <mergeCell ref="A12:A13"/>
    <mergeCell ref="A14:A27"/>
    <mergeCell ref="B15:B23"/>
    <mergeCell ref="B24:B25"/>
    <mergeCell ref="B26:B27"/>
    <mergeCell ref="C15:C17"/>
    <mergeCell ref="C18:C20"/>
    <mergeCell ref="C21:C22"/>
    <mergeCell ref="C26:C27"/>
    <mergeCell ref="A7:C1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4" workbookViewId="0">
      <selection activeCell="C31" sqref="C31"/>
    </sheetView>
  </sheetViews>
  <sheetFormatPr defaultColWidth="8.87962962962963" defaultRowHeight="14.4"/>
  <cols>
    <col min="1" max="1" width="7.12962962962963" style="1" customWidth="1"/>
    <col min="2" max="2" width="7.5" style="1" customWidth="1"/>
    <col min="3" max="3" width="11.8796296296296" style="1" customWidth="1"/>
    <col min="4" max="4" width="16.5" style="1" customWidth="1"/>
    <col min="5" max="5" width="3.66666666666667" style="1" customWidth="1"/>
    <col min="6" max="6" width="9.11111111111111" style="1" customWidth="1"/>
    <col min="7" max="7" width="9.77777777777778" style="1" customWidth="1"/>
    <col min="8" max="9" width="6.44444444444444" style="1" customWidth="1"/>
    <col min="10" max="10" width="9.11111111111111" style="1" customWidth="1"/>
    <col min="11" max="16384" width="8.87962962962963" style="1"/>
  </cols>
  <sheetData>
    <row r="1" s="1" customFormat="1" ht="17.4" spans="1:2">
      <c r="A1" s="3" t="s">
        <v>112</v>
      </c>
      <c r="B1" s="3"/>
    </row>
    <row r="2" s="1" customFormat="1" ht="24" spans="1:10">
      <c r="A2" s="4" t="s">
        <v>113</v>
      </c>
      <c r="B2" s="4"/>
      <c r="C2" s="4"/>
      <c r="D2" s="4"/>
      <c r="E2" s="4"/>
      <c r="F2" s="4"/>
      <c r="G2" s="4"/>
      <c r="H2" s="4"/>
      <c r="I2" s="4"/>
      <c r="J2" s="4"/>
    </row>
    <row r="3" s="1" customFormat="1" ht="21" customHeight="1" spans="1:1">
      <c r="A3" s="1" t="s">
        <v>114</v>
      </c>
    </row>
    <row r="4" s="1" customFormat="1" ht="18" customHeight="1" spans="1:10">
      <c r="A4" s="5" t="s">
        <v>115</v>
      </c>
      <c r="B4" s="5"/>
      <c r="C4" s="5"/>
      <c r="D4" s="5" t="s">
        <v>286</v>
      </c>
      <c r="E4" s="5"/>
      <c r="F4" s="5"/>
      <c r="G4" s="5"/>
      <c r="H4" s="5"/>
      <c r="I4" s="5"/>
      <c r="J4" s="5"/>
    </row>
    <row r="5" s="1" customFormat="1" ht="18" customHeight="1" spans="1:10">
      <c r="A5" s="5" t="s">
        <v>117</v>
      </c>
      <c r="B5" s="5"/>
      <c r="C5" s="5"/>
      <c r="D5" s="6" t="s">
        <v>3</v>
      </c>
      <c r="E5" s="7"/>
      <c r="F5" s="7"/>
      <c r="G5" s="7"/>
      <c r="H5" s="7"/>
      <c r="I5" s="7"/>
      <c r="J5" s="9"/>
    </row>
    <row r="6" s="1" customFormat="1" ht="18" customHeight="1" spans="1:10">
      <c r="A6" s="5" t="s">
        <v>118</v>
      </c>
      <c r="B6" s="5"/>
      <c r="C6" s="5"/>
      <c r="D6" s="6" t="s">
        <v>287</v>
      </c>
      <c r="E6" s="7"/>
      <c r="F6" s="7"/>
      <c r="G6" s="7"/>
      <c r="H6" s="7"/>
      <c r="I6" s="7"/>
      <c r="J6" s="9"/>
    </row>
    <row r="7" s="1" customFormat="1" ht="36" customHeight="1" spans="1:10">
      <c r="A7" s="5" t="s">
        <v>119</v>
      </c>
      <c r="B7" s="5"/>
      <c r="C7" s="5"/>
      <c r="D7" s="5"/>
      <c r="E7" s="5" t="s">
        <v>120</v>
      </c>
      <c r="F7" s="5" t="s">
        <v>121</v>
      </c>
      <c r="G7" s="5" t="s">
        <v>122</v>
      </c>
      <c r="H7" s="5" t="s">
        <v>9</v>
      </c>
      <c r="I7" s="5" t="s">
        <v>123</v>
      </c>
      <c r="J7" s="5" t="s">
        <v>10</v>
      </c>
    </row>
    <row r="8" s="1" customFormat="1" ht="18" customHeight="1" spans="1:10">
      <c r="A8" s="5"/>
      <c r="B8" s="5"/>
      <c r="C8" s="5"/>
      <c r="D8" s="8" t="s">
        <v>124</v>
      </c>
      <c r="E8" s="5">
        <v>200</v>
      </c>
      <c r="F8" s="5">
        <v>200</v>
      </c>
      <c r="G8" s="5">
        <v>193.624</v>
      </c>
      <c r="H8" s="5" t="s">
        <v>125</v>
      </c>
      <c r="I8" s="65">
        <v>0.9681</v>
      </c>
      <c r="J8" s="19">
        <v>9.7</v>
      </c>
    </row>
    <row r="9" s="1" customFormat="1" ht="18" customHeight="1" spans="1:10">
      <c r="A9" s="5"/>
      <c r="B9" s="5"/>
      <c r="C9" s="5"/>
      <c r="D9" s="8" t="s">
        <v>126</v>
      </c>
      <c r="E9" s="5">
        <v>200</v>
      </c>
      <c r="F9" s="5">
        <v>200</v>
      </c>
      <c r="G9" s="5">
        <v>193.624</v>
      </c>
      <c r="H9" s="5" t="s">
        <v>14</v>
      </c>
      <c r="I9" s="65">
        <v>0.9681</v>
      </c>
      <c r="J9" s="19">
        <v>9.7</v>
      </c>
    </row>
    <row r="10" s="1" customFormat="1" ht="18" customHeight="1" spans="1:10">
      <c r="A10" s="5"/>
      <c r="B10" s="5"/>
      <c r="C10" s="5"/>
      <c r="D10" s="8" t="s">
        <v>185</v>
      </c>
      <c r="E10" s="5"/>
      <c r="F10" s="5"/>
      <c r="G10" s="5"/>
      <c r="H10" s="5" t="s">
        <v>14</v>
      </c>
      <c r="I10" s="5"/>
      <c r="J10" s="17"/>
    </row>
    <row r="11" s="1" customFormat="1" ht="18" customHeight="1" spans="1:10">
      <c r="A11" s="5"/>
      <c r="B11" s="5"/>
      <c r="C11" s="5"/>
      <c r="D11" s="8" t="s">
        <v>186</v>
      </c>
      <c r="E11" s="5"/>
      <c r="F11" s="5"/>
      <c r="G11" s="5"/>
      <c r="H11" s="5" t="s">
        <v>14</v>
      </c>
      <c r="I11" s="5"/>
      <c r="J11" s="5"/>
    </row>
    <row r="12" s="1" customFormat="1" ht="18" customHeight="1" spans="1:10">
      <c r="A12" s="5" t="s">
        <v>17</v>
      </c>
      <c r="B12" s="6" t="s">
        <v>129</v>
      </c>
      <c r="C12" s="7"/>
      <c r="D12" s="7"/>
      <c r="E12" s="7"/>
      <c r="F12" s="9"/>
      <c r="G12" s="5" t="s">
        <v>130</v>
      </c>
      <c r="H12" s="5"/>
      <c r="I12" s="5"/>
      <c r="J12" s="5"/>
    </row>
    <row r="13" s="1" customFormat="1" ht="45" customHeight="1" spans="1:10">
      <c r="A13" s="5"/>
      <c r="B13" s="10" t="s">
        <v>288</v>
      </c>
      <c r="C13" s="11"/>
      <c r="D13" s="11"/>
      <c r="E13" s="11"/>
      <c r="F13" s="12"/>
      <c r="G13" s="55" t="s">
        <v>289</v>
      </c>
      <c r="H13" s="55"/>
      <c r="I13" s="55"/>
      <c r="J13" s="55"/>
    </row>
    <row r="14" s="1" customFormat="1" ht="25" customHeight="1" spans="1:10">
      <c r="A14" s="13" t="s">
        <v>133</v>
      </c>
      <c r="B14" s="5" t="s">
        <v>23</v>
      </c>
      <c r="C14" s="5" t="s">
        <v>24</v>
      </c>
      <c r="D14" s="6" t="s">
        <v>25</v>
      </c>
      <c r="E14" s="9"/>
      <c r="F14" s="5" t="s">
        <v>26</v>
      </c>
      <c r="G14" s="5" t="s">
        <v>27</v>
      </c>
      <c r="H14" s="5" t="s">
        <v>9</v>
      </c>
      <c r="I14" s="5" t="s">
        <v>10</v>
      </c>
      <c r="J14" s="28" t="s">
        <v>134</v>
      </c>
    </row>
    <row r="15" s="1" customFormat="1" ht="20" customHeight="1" spans="1:10">
      <c r="A15" s="14"/>
      <c r="B15" s="5" t="s">
        <v>135</v>
      </c>
      <c r="C15" s="13" t="s">
        <v>136</v>
      </c>
      <c r="D15" s="56" t="s">
        <v>290</v>
      </c>
      <c r="E15" s="57"/>
      <c r="F15" s="58" t="s">
        <v>291</v>
      </c>
      <c r="G15" s="58">
        <v>99</v>
      </c>
      <c r="H15" s="19">
        <v>9</v>
      </c>
      <c r="I15" s="19">
        <v>9</v>
      </c>
      <c r="J15" s="28"/>
    </row>
    <row r="16" s="1" customFormat="1" ht="20" customHeight="1" spans="1:10">
      <c r="A16" s="14"/>
      <c r="B16" s="5"/>
      <c r="C16" s="14"/>
      <c r="D16" s="56" t="s">
        <v>292</v>
      </c>
      <c r="E16" s="57"/>
      <c r="F16" s="58" t="s">
        <v>293</v>
      </c>
      <c r="G16" s="58">
        <v>803</v>
      </c>
      <c r="H16" s="19">
        <v>9</v>
      </c>
      <c r="I16" s="19">
        <v>9</v>
      </c>
      <c r="J16" s="28"/>
    </row>
    <row r="17" s="1" customFormat="1" ht="20" customHeight="1" spans="1:10">
      <c r="A17" s="14"/>
      <c r="B17" s="5"/>
      <c r="C17" s="59"/>
      <c r="D17" s="56" t="s">
        <v>294</v>
      </c>
      <c r="E17" s="57"/>
      <c r="F17" s="58" t="s">
        <v>295</v>
      </c>
      <c r="G17" s="58">
        <v>3</v>
      </c>
      <c r="H17" s="19">
        <v>8</v>
      </c>
      <c r="I17" s="19">
        <v>8</v>
      </c>
      <c r="J17" s="28"/>
    </row>
    <row r="18" s="1" customFormat="1" ht="20" customHeight="1" spans="1:10">
      <c r="A18" s="14"/>
      <c r="B18" s="5"/>
      <c r="C18" s="13" t="s">
        <v>143</v>
      </c>
      <c r="D18" s="56" t="s">
        <v>296</v>
      </c>
      <c r="E18" s="57"/>
      <c r="F18" s="58" t="s">
        <v>297</v>
      </c>
      <c r="G18" s="58" t="s">
        <v>297</v>
      </c>
      <c r="H18" s="19">
        <v>8</v>
      </c>
      <c r="I18" s="19">
        <v>8</v>
      </c>
      <c r="J18" s="28"/>
    </row>
    <row r="19" s="1" customFormat="1" ht="90" customHeight="1" spans="1:10">
      <c r="A19" s="14"/>
      <c r="B19" s="5"/>
      <c r="C19" s="14"/>
      <c r="D19" s="56" t="s">
        <v>298</v>
      </c>
      <c r="E19" s="57"/>
      <c r="F19" s="58" t="s">
        <v>283</v>
      </c>
      <c r="G19" s="60">
        <v>1</v>
      </c>
      <c r="H19" s="19">
        <v>8</v>
      </c>
      <c r="I19" s="19">
        <v>7</v>
      </c>
      <c r="J19" s="28" t="s">
        <v>299</v>
      </c>
    </row>
    <row r="20" s="1" customFormat="1" ht="22" customHeight="1" spans="1:10">
      <c r="A20" s="14"/>
      <c r="B20" s="5"/>
      <c r="C20" s="13" t="s">
        <v>175</v>
      </c>
      <c r="D20" s="61" t="s">
        <v>300</v>
      </c>
      <c r="E20" s="62"/>
      <c r="F20" s="58" t="s">
        <v>301</v>
      </c>
      <c r="G20" s="63">
        <v>0.968</v>
      </c>
      <c r="H20" s="19">
        <v>8</v>
      </c>
      <c r="I20" s="19">
        <v>8</v>
      </c>
      <c r="J20" s="5"/>
    </row>
    <row r="21" s="1" customFormat="1" ht="22" customHeight="1" spans="1:10">
      <c r="A21" s="14"/>
      <c r="B21" s="5" t="s">
        <v>192</v>
      </c>
      <c r="C21" s="13" t="s">
        <v>193</v>
      </c>
      <c r="D21" s="61" t="s">
        <v>302</v>
      </c>
      <c r="E21" s="62"/>
      <c r="F21" s="58" t="s">
        <v>303</v>
      </c>
      <c r="G21" s="60">
        <v>0.17</v>
      </c>
      <c r="H21" s="5">
        <v>15</v>
      </c>
      <c r="I21" s="5">
        <v>15</v>
      </c>
      <c r="J21" s="5"/>
    </row>
    <row r="22" s="1" customFormat="1" ht="27" customHeight="1" spans="1:10">
      <c r="A22" s="14"/>
      <c r="B22" s="5"/>
      <c r="C22" s="13" t="s">
        <v>196</v>
      </c>
      <c r="D22" s="51" t="s">
        <v>282</v>
      </c>
      <c r="E22" s="52"/>
      <c r="F22" s="64" t="s">
        <v>283</v>
      </c>
      <c r="G22" s="64">
        <v>1</v>
      </c>
      <c r="H22" s="5">
        <v>15</v>
      </c>
      <c r="I22" s="5">
        <v>15</v>
      </c>
      <c r="J22" s="5"/>
    </row>
    <row r="23" s="1" customFormat="1" ht="22" customHeight="1" spans="1:10">
      <c r="A23" s="14"/>
      <c r="B23" s="5" t="s">
        <v>160</v>
      </c>
      <c r="C23" s="18" t="s">
        <v>161</v>
      </c>
      <c r="D23" s="61" t="s">
        <v>304</v>
      </c>
      <c r="E23" s="62"/>
      <c r="F23" s="64" t="s">
        <v>283</v>
      </c>
      <c r="G23" s="64">
        <v>1</v>
      </c>
      <c r="H23" s="19">
        <v>10</v>
      </c>
      <c r="I23" s="19">
        <v>10</v>
      </c>
      <c r="J23" s="5"/>
    </row>
    <row r="24" s="1" customFormat="1" ht="21" customHeight="1" spans="1:10">
      <c r="A24" s="20" t="s">
        <v>104</v>
      </c>
      <c r="B24" s="21"/>
      <c r="C24" s="21"/>
      <c r="D24" s="21"/>
      <c r="E24" s="21"/>
      <c r="F24" s="21"/>
      <c r="G24" s="22"/>
      <c r="H24" s="13" t="s">
        <v>305</v>
      </c>
      <c r="I24" s="13">
        <f>SUM(I15:I23)+9.7</f>
        <v>98.7</v>
      </c>
      <c r="J24" s="13"/>
    </row>
    <row r="25" s="1" customFormat="1" ht="21" customHeight="1" spans="1:10">
      <c r="A25" s="5" t="s">
        <v>105</v>
      </c>
      <c r="B25" s="8" t="s">
        <v>106</v>
      </c>
      <c r="C25" s="8"/>
      <c r="D25" s="8"/>
      <c r="E25" s="8"/>
      <c r="F25" s="8"/>
      <c r="G25" s="23"/>
      <c r="H25" s="23"/>
      <c r="I25" s="23"/>
      <c r="J25" s="23"/>
    </row>
    <row r="26" s="2" customFormat="1" ht="120" customHeight="1" spans="1:10">
      <c r="A26" s="24" t="s">
        <v>164</v>
      </c>
      <c r="B26" s="25"/>
      <c r="C26" s="24" t="s">
        <v>181</v>
      </c>
      <c r="D26" s="26"/>
      <c r="E26" s="26"/>
      <c r="F26" s="27" t="s">
        <v>109</v>
      </c>
      <c r="G26" s="27" t="s">
        <v>166</v>
      </c>
      <c r="H26" s="27"/>
      <c r="I26" s="27"/>
      <c r="J26" s="27"/>
    </row>
  </sheetData>
  <mergeCells count="35">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D20:E20"/>
    <mergeCell ref="D21:E21"/>
    <mergeCell ref="D22:E22"/>
    <mergeCell ref="D23:E23"/>
    <mergeCell ref="A24:G24"/>
    <mergeCell ref="B25:J25"/>
    <mergeCell ref="A26:B26"/>
    <mergeCell ref="C26:E26"/>
    <mergeCell ref="G26:J26"/>
    <mergeCell ref="A12:A13"/>
    <mergeCell ref="A14:A23"/>
    <mergeCell ref="B15:B20"/>
    <mergeCell ref="B21:B22"/>
    <mergeCell ref="C15:C17"/>
    <mergeCell ref="C18:C19"/>
    <mergeCell ref="A7:C1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4" workbookViewId="0">
      <selection activeCell="A4" sqref="$A4:$XFD12"/>
    </sheetView>
  </sheetViews>
  <sheetFormatPr defaultColWidth="8.87962962962963" defaultRowHeight="14.4"/>
  <cols>
    <col min="1" max="1" width="7.12962962962963" style="1" customWidth="1"/>
    <col min="2" max="2" width="7.5" style="1" customWidth="1"/>
    <col min="3" max="3" width="12.2222222222222" style="1" customWidth="1"/>
    <col min="4" max="4" width="16.5" style="1" customWidth="1"/>
    <col min="5" max="5" width="7" style="1" customWidth="1"/>
    <col min="6" max="6" width="10" style="1" customWidth="1"/>
    <col min="7" max="7" width="9.66666666666667" style="1" customWidth="1"/>
    <col min="8" max="8" width="5" style="1" customWidth="1"/>
    <col min="9" max="9" width="4.88888888888889" style="1" customWidth="1"/>
    <col min="10" max="10" width="8" style="1" customWidth="1"/>
    <col min="11" max="16384" width="8.87962962962963" style="1"/>
  </cols>
  <sheetData>
    <row r="1" s="1" customFormat="1" ht="17.4" spans="1:2">
      <c r="A1" s="3" t="s">
        <v>112</v>
      </c>
      <c r="B1" s="3"/>
    </row>
    <row r="2" s="1" customFormat="1" ht="24" spans="1:10">
      <c r="A2" s="4" t="s">
        <v>113</v>
      </c>
      <c r="B2" s="4"/>
      <c r="C2" s="4"/>
      <c r="D2" s="4"/>
      <c r="E2" s="4"/>
      <c r="F2" s="4"/>
      <c r="G2" s="4"/>
      <c r="H2" s="4"/>
      <c r="I2" s="4"/>
      <c r="J2" s="4"/>
    </row>
    <row r="3" s="1" customFormat="1" ht="24" customHeight="1" spans="1:1">
      <c r="A3" s="1" t="s">
        <v>114</v>
      </c>
    </row>
    <row r="4" s="1" customFormat="1" ht="21" customHeight="1" spans="1:10">
      <c r="A4" s="5" t="s">
        <v>115</v>
      </c>
      <c r="B4" s="5"/>
      <c r="C4" s="5"/>
      <c r="D4" s="5" t="s">
        <v>306</v>
      </c>
      <c r="E4" s="5"/>
      <c r="F4" s="5"/>
      <c r="G4" s="5"/>
      <c r="H4" s="5"/>
      <c r="I4" s="5"/>
      <c r="J4" s="5"/>
    </row>
    <row r="5" s="1" customFormat="1" ht="21" customHeight="1" spans="1:10">
      <c r="A5" s="5" t="s">
        <v>117</v>
      </c>
      <c r="B5" s="5"/>
      <c r="C5" s="5"/>
      <c r="D5" s="6" t="s">
        <v>3</v>
      </c>
      <c r="E5" s="7"/>
      <c r="F5" s="7"/>
      <c r="G5" s="7"/>
      <c r="H5" s="7"/>
      <c r="I5" s="7"/>
      <c r="J5" s="9"/>
    </row>
    <row r="6" s="1" customFormat="1" ht="21" customHeight="1" spans="1:10">
      <c r="A6" s="5" t="s">
        <v>118</v>
      </c>
      <c r="B6" s="5"/>
      <c r="C6" s="5"/>
      <c r="D6" s="6" t="s">
        <v>307</v>
      </c>
      <c r="E6" s="7"/>
      <c r="F6" s="7"/>
      <c r="G6" s="7"/>
      <c r="H6" s="7"/>
      <c r="I6" s="7"/>
      <c r="J6" s="9"/>
    </row>
    <row r="7" s="1" customFormat="1" ht="21" customHeight="1" spans="1:10">
      <c r="A7" s="5" t="s">
        <v>119</v>
      </c>
      <c r="B7" s="5"/>
      <c r="C7" s="5"/>
      <c r="D7" s="5"/>
      <c r="E7" s="5" t="s">
        <v>120</v>
      </c>
      <c r="F7" s="5" t="s">
        <v>121</v>
      </c>
      <c r="G7" s="5" t="s">
        <v>122</v>
      </c>
      <c r="H7" s="5" t="s">
        <v>9</v>
      </c>
      <c r="I7" s="5" t="s">
        <v>123</v>
      </c>
      <c r="J7" s="5" t="s">
        <v>10</v>
      </c>
    </row>
    <row r="8" s="1" customFormat="1" ht="21" customHeight="1" spans="1:10">
      <c r="A8" s="5"/>
      <c r="B8" s="5"/>
      <c r="C8" s="5"/>
      <c r="D8" s="8" t="s">
        <v>124</v>
      </c>
      <c r="E8" s="5">
        <v>40</v>
      </c>
      <c r="F8" s="5">
        <v>40</v>
      </c>
      <c r="G8" s="5">
        <v>40</v>
      </c>
      <c r="H8" s="5" t="s">
        <v>125</v>
      </c>
      <c r="I8" s="17">
        <v>1</v>
      </c>
      <c r="J8" s="17" t="s">
        <v>125</v>
      </c>
    </row>
    <row r="9" s="1" customFormat="1" ht="21" customHeight="1" spans="1:10">
      <c r="A9" s="5"/>
      <c r="B9" s="5"/>
      <c r="C9" s="5"/>
      <c r="D9" s="8" t="s">
        <v>126</v>
      </c>
      <c r="E9" s="5">
        <v>40</v>
      </c>
      <c r="F9" s="5">
        <v>40</v>
      </c>
      <c r="G9" s="5">
        <v>40</v>
      </c>
      <c r="H9" s="5" t="s">
        <v>14</v>
      </c>
      <c r="I9" s="17">
        <v>1</v>
      </c>
      <c r="J9" s="17" t="s">
        <v>125</v>
      </c>
    </row>
    <row r="10" s="1" customFormat="1" ht="21" customHeight="1" spans="1:10">
      <c r="A10" s="5"/>
      <c r="B10" s="5"/>
      <c r="C10" s="5"/>
      <c r="D10" s="8" t="s">
        <v>185</v>
      </c>
      <c r="E10" s="5"/>
      <c r="F10" s="5"/>
      <c r="G10" s="5"/>
      <c r="H10" s="5" t="s">
        <v>14</v>
      </c>
      <c r="I10" s="5"/>
      <c r="J10" s="17"/>
    </row>
    <row r="11" s="1" customFormat="1" ht="21" customHeight="1" spans="1:10">
      <c r="A11" s="5"/>
      <c r="B11" s="5"/>
      <c r="C11" s="5"/>
      <c r="D11" s="8" t="s">
        <v>186</v>
      </c>
      <c r="E11" s="5"/>
      <c r="F11" s="5"/>
      <c r="G11" s="5"/>
      <c r="H11" s="5" t="s">
        <v>14</v>
      </c>
      <c r="I11" s="5"/>
      <c r="J11" s="5"/>
    </row>
    <row r="12" s="1" customFormat="1" ht="21" customHeight="1" spans="1:10">
      <c r="A12" s="5" t="s">
        <v>17</v>
      </c>
      <c r="B12" s="6" t="s">
        <v>129</v>
      </c>
      <c r="C12" s="7"/>
      <c r="D12" s="7"/>
      <c r="E12" s="7"/>
      <c r="F12" s="9"/>
      <c r="G12" s="5" t="s">
        <v>130</v>
      </c>
      <c r="H12" s="5"/>
      <c r="I12" s="5"/>
      <c r="J12" s="5"/>
    </row>
    <row r="13" s="1" customFormat="1" ht="43" customHeight="1" spans="1:10">
      <c r="A13" s="5"/>
      <c r="B13" s="10" t="s">
        <v>308</v>
      </c>
      <c r="C13" s="11"/>
      <c r="D13" s="11"/>
      <c r="E13" s="11"/>
      <c r="F13" s="12"/>
      <c r="G13" s="8" t="s">
        <v>309</v>
      </c>
      <c r="H13" s="8"/>
      <c r="I13" s="8"/>
      <c r="J13" s="8"/>
    </row>
    <row r="14" s="1" customFormat="1" ht="25" customHeight="1" spans="1:10">
      <c r="A14" s="13" t="s">
        <v>133</v>
      </c>
      <c r="B14" s="5" t="s">
        <v>23</v>
      </c>
      <c r="C14" s="5" t="s">
        <v>24</v>
      </c>
      <c r="D14" s="6" t="s">
        <v>25</v>
      </c>
      <c r="E14" s="9"/>
      <c r="F14" s="5" t="s">
        <v>26</v>
      </c>
      <c r="G14" s="5" t="s">
        <v>27</v>
      </c>
      <c r="H14" s="5" t="s">
        <v>9</v>
      </c>
      <c r="I14" s="5" t="s">
        <v>10</v>
      </c>
      <c r="J14" s="28" t="s">
        <v>134</v>
      </c>
    </row>
    <row r="15" s="1" customFormat="1" ht="21" customHeight="1" spans="1:10">
      <c r="A15" s="14"/>
      <c r="B15" s="5" t="s">
        <v>135</v>
      </c>
      <c r="C15" s="13" t="s">
        <v>136</v>
      </c>
      <c r="D15" s="51" t="s">
        <v>310</v>
      </c>
      <c r="E15" s="52"/>
      <c r="F15" s="5" t="s">
        <v>275</v>
      </c>
      <c r="G15" s="53" t="s">
        <v>311</v>
      </c>
      <c r="H15" s="19">
        <v>10</v>
      </c>
      <c r="I15" s="19">
        <v>10</v>
      </c>
      <c r="J15" s="5"/>
    </row>
    <row r="16" s="1" customFormat="1" ht="21" customHeight="1" spans="1:10">
      <c r="A16" s="14"/>
      <c r="B16" s="5"/>
      <c r="C16" s="13" t="s">
        <v>143</v>
      </c>
      <c r="D16" s="51" t="s">
        <v>312</v>
      </c>
      <c r="E16" s="52"/>
      <c r="F16" s="5" t="s">
        <v>313</v>
      </c>
      <c r="G16" s="44" t="s">
        <v>313</v>
      </c>
      <c r="H16" s="19">
        <v>10</v>
      </c>
      <c r="I16" s="19">
        <v>10</v>
      </c>
      <c r="J16" s="5"/>
    </row>
    <row r="17" s="1" customFormat="1" ht="21" customHeight="1" spans="1:10">
      <c r="A17" s="14"/>
      <c r="B17" s="5"/>
      <c r="C17" s="14"/>
      <c r="D17" s="51" t="s">
        <v>314</v>
      </c>
      <c r="E17" s="52"/>
      <c r="F17" s="5" t="s">
        <v>313</v>
      </c>
      <c r="G17" s="44" t="s">
        <v>313</v>
      </c>
      <c r="H17" s="19">
        <v>10</v>
      </c>
      <c r="I17" s="19">
        <v>10</v>
      </c>
      <c r="J17" s="5"/>
    </row>
    <row r="18" s="1" customFormat="1" ht="21" customHeight="1" spans="1:10">
      <c r="A18" s="14"/>
      <c r="B18" s="5"/>
      <c r="C18" s="13" t="s">
        <v>175</v>
      </c>
      <c r="D18" s="51" t="s">
        <v>315</v>
      </c>
      <c r="E18" s="52"/>
      <c r="F18" s="5" t="s">
        <v>316</v>
      </c>
      <c r="G18" s="54" t="s">
        <v>317</v>
      </c>
      <c r="H18" s="19">
        <v>10</v>
      </c>
      <c r="I18" s="19">
        <v>10</v>
      </c>
      <c r="J18" s="5"/>
    </row>
    <row r="19" s="1" customFormat="1" ht="21" customHeight="1" spans="1:10">
      <c r="A19" s="14"/>
      <c r="B19" s="5"/>
      <c r="C19" s="13" t="s">
        <v>146</v>
      </c>
      <c r="D19" s="51" t="s">
        <v>318</v>
      </c>
      <c r="E19" s="52"/>
      <c r="F19" s="5" t="s">
        <v>36</v>
      </c>
      <c r="G19" s="5" t="s">
        <v>36</v>
      </c>
      <c r="H19" s="5">
        <v>10</v>
      </c>
      <c r="I19" s="5">
        <v>10</v>
      </c>
      <c r="J19" s="5"/>
    </row>
    <row r="20" s="1" customFormat="1" ht="30" customHeight="1" spans="1:10">
      <c r="A20" s="14"/>
      <c r="B20" s="5" t="s">
        <v>192</v>
      </c>
      <c r="C20" s="13" t="s">
        <v>193</v>
      </c>
      <c r="D20" s="30" t="s">
        <v>319</v>
      </c>
      <c r="E20" s="30"/>
      <c r="F20" s="5" t="s">
        <v>313</v>
      </c>
      <c r="G20" s="5" t="s">
        <v>313</v>
      </c>
      <c r="H20" s="5">
        <v>7</v>
      </c>
      <c r="I20" s="5">
        <v>7</v>
      </c>
      <c r="J20" s="5"/>
    </row>
    <row r="21" s="1" customFormat="1" ht="27" customHeight="1" spans="1:10">
      <c r="A21" s="14"/>
      <c r="B21" s="5"/>
      <c r="C21" s="13" t="s">
        <v>196</v>
      </c>
      <c r="D21" s="51" t="s">
        <v>320</v>
      </c>
      <c r="E21" s="52"/>
      <c r="F21" s="5" t="s">
        <v>313</v>
      </c>
      <c r="G21" s="5" t="s">
        <v>321</v>
      </c>
      <c r="H21" s="5">
        <v>7</v>
      </c>
      <c r="I21" s="5">
        <v>7</v>
      </c>
      <c r="J21" s="5"/>
    </row>
    <row r="22" s="1" customFormat="1" ht="21" customHeight="1" spans="1:10">
      <c r="A22" s="14"/>
      <c r="B22" s="5"/>
      <c r="C22" s="13" t="s">
        <v>322</v>
      </c>
      <c r="D22" s="51" t="s">
        <v>323</v>
      </c>
      <c r="E22" s="52"/>
      <c r="F22" s="5" t="s">
        <v>313</v>
      </c>
      <c r="G22" s="5" t="s">
        <v>313</v>
      </c>
      <c r="H22" s="5">
        <v>8</v>
      </c>
      <c r="I22" s="5">
        <v>8</v>
      </c>
      <c r="J22" s="5"/>
    </row>
    <row r="23" s="1" customFormat="1" ht="20" customHeight="1" spans="1:10">
      <c r="A23" s="14"/>
      <c r="B23" s="5"/>
      <c r="C23" s="13" t="s">
        <v>324</v>
      </c>
      <c r="D23" s="51" t="s">
        <v>325</v>
      </c>
      <c r="E23" s="52"/>
      <c r="F23" s="5" t="s">
        <v>313</v>
      </c>
      <c r="G23" s="5" t="s">
        <v>321</v>
      </c>
      <c r="H23" s="5">
        <v>8</v>
      </c>
      <c r="I23" s="5">
        <v>8</v>
      </c>
      <c r="J23" s="5"/>
    </row>
    <row r="24" s="1" customFormat="1" ht="28" customHeight="1" spans="1:10">
      <c r="A24" s="14"/>
      <c r="B24" s="5" t="s">
        <v>160</v>
      </c>
      <c r="C24" s="18" t="s">
        <v>161</v>
      </c>
      <c r="D24" s="51" t="s">
        <v>326</v>
      </c>
      <c r="E24" s="52"/>
      <c r="F24" s="5" t="s">
        <v>327</v>
      </c>
      <c r="G24" s="17" t="s">
        <v>328</v>
      </c>
      <c r="H24" s="19">
        <v>10</v>
      </c>
      <c r="I24" s="19">
        <v>10</v>
      </c>
      <c r="J24" s="5"/>
    </row>
    <row r="25" s="1" customFormat="1" ht="23" customHeight="1" spans="1:10">
      <c r="A25" s="20" t="s">
        <v>104</v>
      </c>
      <c r="B25" s="21"/>
      <c r="C25" s="21"/>
      <c r="D25" s="21"/>
      <c r="E25" s="21"/>
      <c r="F25" s="21"/>
      <c r="G25" s="22"/>
      <c r="H25" s="13">
        <f>SUM(H15:H24)+10</f>
        <v>100</v>
      </c>
      <c r="I25" s="13">
        <f>SUM(I15:I24)+10</f>
        <v>100</v>
      </c>
      <c r="J25" s="13"/>
    </row>
    <row r="26" s="1" customFormat="1" ht="23" customHeight="1" spans="1:10">
      <c r="A26" s="5" t="s">
        <v>105</v>
      </c>
      <c r="B26" s="8" t="s">
        <v>329</v>
      </c>
      <c r="C26" s="8"/>
      <c r="D26" s="8"/>
      <c r="E26" s="8"/>
      <c r="F26" s="8"/>
      <c r="G26" s="23"/>
      <c r="H26" s="23"/>
      <c r="I26" s="23"/>
      <c r="J26" s="23"/>
    </row>
    <row r="27" s="2" customFormat="1" ht="138" customHeight="1" spans="1:10">
      <c r="A27" s="24" t="s">
        <v>164</v>
      </c>
      <c r="B27" s="25"/>
      <c r="C27" s="24" t="s">
        <v>181</v>
      </c>
      <c r="D27" s="26"/>
      <c r="E27" s="26"/>
      <c r="F27" s="27" t="s">
        <v>109</v>
      </c>
      <c r="G27" s="27" t="s">
        <v>166</v>
      </c>
      <c r="H27" s="27"/>
      <c r="I27" s="27"/>
      <c r="J27" s="27"/>
    </row>
  </sheetData>
  <mergeCells count="35">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D20:E20"/>
    <mergeCell ref="D21:E21"/>
    <mergeCell ref="D22:E22"/>
    <mergeCell ref="D23:E23"/>
    <mergeCell ref="D24:E24"/>
    <mergeCell ref="A25:G25"/>
    <mergeCell ref="B26:J26"/>
    <mergeCell ref="A27:B27"/>
    <mergeCell ref="C27:E27"/>
    <mergeCell ref="G27:J27"/>
    <mergeCell ref="A12:A13"/>
    <mergeCell ref="A14:A24"/>
    <mergeCell ref="B15:B19"/>
    <mergeCell ref="B20:B23"/>
    <mergeCell ref="C16:C17"/>
    <mergeCell ref="A7:C1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A8:$XFD12"/>
    </sheetView>
  </sheetViews>
  <sheetFormatPr defaultColWidth="8.87962962962963" defaultRowHeight="14.4"/>
  <cols>
    <col min="1" max="1" width="8" style="1" customWidth="1"/>
    <col min="2" max="2" width="7.5" style="1" customWidth="1"/>
    <col min="3" max="3" width="9.22222222222222" style="1" customWidth="1"/>
    <col min="4" max="4" width="16.5" style="1" customWidth="1"/>
    <col min="5" max="5" width="5.55555555555556" style="1" customWidth="1"/>
    <col min="6" max="6" width="15.1111111111111" style="30" customWidth="1"/>
    <col min="7" max="7" width="12.6666666666667" style="1" customWidth="1"/>
    <col min="8" max="8" width="4.77777777777778" style="1" customWidth="1"/>
    <col min="9" max="9" width="6.55555555555556" style="1" customWidth="1"/>
    <col min="10" max="10" width="8.11111111111111" style="1" customWidth="1"/>
    <col min="11" max="16384" width="8.87962962962963" style="1"/>
  </cols>
  <sheetData>
    <row r="1" s="1" customFormat="1" ht="17.4" spans="1:6">
      <c r="A1" s="3" t="s">
        <v>112</v>
      </c>
      <c r="B1" s="3"/>
      <c r="F1" s="30"/>
    </row>
    <row r="2" s="1" customFormat="1" ht="24" customHeight="1" spans="1:10">
      <c r="A2" s="4" t="s">
        <v>113</v>
      </c>
      <c r="B2" s="4"/>
      <c r="C2" s="4"/>
      <c r="D2" s="4"/>
      <c r="E2" s="4"/>
      <c r="F2" s="42"/>
      <c r="G2" s="4"/>
      <c r="H2" s="4"/>
      <c r="I2" s="4"/>
      <c r="J2" s="4"/>
    </row>
    <row r="3" s="1" customFormat="1" ht="28" customHeight="1" spans="1:6">
      <c r="A3" s="1" t="s">
        <v>114</v>
      </c>
      <c r="F3" s="30"/>
    </row>
    <row r="4" s="1" customFormat="1" ht="18" customHeight="1" spans="1:10">
      <c r="A4" s="5" t="s">
        <v>115</v>
      </c>
      <c r="B4" s="5"/>
      <c r="C4" s="5"/>
      <c r="D4" s="5" t="s">
        <v>330</v>
      </c>
      <c r="E4" s="5"/>
      <c r="F4" s="8"/>
      <c r="G4" s="5"/>
      <c r="H4" s="5"/>
      <c r="I4" s="5"/>
      <c r="J4" s="5"/>
    </row>
    <row r="5" s="1" customFormat="1" ht="18" customHeight="1" spans="1:10">
      <c r="A5" s="5" t="s">
        <v>117</v>
      </c>
      <c r="B5" s="5"/>
      <c r="C5" s="5"/>
      <c r="D5" s="6" t="s">
        <v>3</v>
      </c>
      <c r="E5" s="7"/>
      <c r="F5" s="11"/>
      <c r="G5" s="7"/>
      <c r="H5" s="7"/>
      <c r="I5" s="7"/>
      <c r="J5" s="9"/>
    </row>
    <row r="6" s="1" customFormat="1" ht="18" customHeight="1" spans="1:10">
      <c r="A6" s="5" t="s">
        <v>118</v>
      </c>
      <c r="B6" s="5"/>
      <c r="C6" s="5"/>
      <c r="D6" s="6" t="s">
        <v>331</v>
      </c>
      <c r="E6" s="7"/>
      <c r="F6" s="11"/>
      <c r="G6" s="7"/>
      <c r="H6" s="7"/>
      <c r="I6" s="7"/>
      <c r="J6" s="9"/>
    </row>
    <row r="7" s="1" customFormat="1" ht="34" customHeight="1" spans="1:10">
      <c r="A7" s="5" t="s">
        <v>119</v>
      </c>
      <c r="B7" s="5"/>
      <c r="C7" s="5"/>
      <c r="D7" s="5"/>
      <c r="E7" s="5" t="s">
        <v>120</v>
      </c>
      <c r="F7" s="5" t="s">
        <v>121</v>
      </c>
      <c r="G7" s="5" t="s">
        <v>122</v>
      </c>
      <c r="H7" s="5" t="s">
        <v>9</v>
      </c>
      <c r="I7" s="5" t="s">
        <v>123</v>
      </c>
      <c r="J7" s="5" t="s">
        <v>10</v>
      </c>
    </row>
    <row r="8" s="1" customFormat="1" ht="18" customHeight="1" spans="1:10">
      <c r="A8" s="5"/>
      <c r="B8" s="5"/>
      <c r="C8" s="5"/>
      <c r="D8" s="43" t="s">
        <v>124</v>
      </c>
      <c r="E8" s="44">
        <v>20.5</v>
      </c>
      <c r="F8" s="44">
        <v>20.5</v>
      </c>
      <c r="G8" s="44">
        <v>20.5</v>
      </c>
      <c r="H8" s="44" t="s">
        <v>125</v>
      </c>
      <c r="I8" s="50">
        <v>1</v>
      </c>
      <c r="J8" s="44" t="s">
        <v>125</v>
      </c>
    </row>
    <row r="9" s="1" customFormat="1" ht="18" customHeight="1" spans="1:10">
      <c r="A9" s="5"/>
      <c r="B9" s="5"/>
      <c r="C9" s="5"/>
      <c r="D9" s="43" t="s">
        <v>126</v>
      </c>
      <c r="E9" s="44">
        <v>20.5</v>
      </c>
      <c r="F9" s="44">
        <v>20.5</v>
      </c>
      <c r="G9" s="44">
        <v>20.5</v>
      </c>
      <c r="H9" s="44" t="s">
        <v>14</v>
      </c>
      <c r="I9" s="50">
        <v>1</v>
      </c>
      <c r="J9" s="50" t="s">
        <v>125</v>
      </c>
    </row>
    <row r="10" s="1" customFormat="1" ht="18" customHeight="1" spans="1:10">
      <c r="A10" s="5"/>
      <c r="B10" s="5"/>
      <c r="C10" s="5"/>
      <c r="D10" s="43" t="s">
        <v>185</v>
      </c>
      <c r="E10" s="44"/>
      <c r="F10" s="44"/>
      <c r="G10" s="44"/>
      <c r="H10" s="44" t="s">
        <v>14</v>
      </c>
      <c r="I10" s="44"/>
      <c r="J10" s="50"/>
    </row>
    <row r="11" s="1" customFormat="1" ht="18" customHeight="1" spans="1:10">
      <c r="A11" s="5"/>
      <c r="B11" s="5"/>
      <c r="C11" s="5"/>
      <c r="D11" s="8" t="s">
        <v>186</v>
      </c>
      <c r="E11" s="5"/>
      <c r="F11" s="8"/>
      <c r="G11" s="5"/>
      <c r="H11" s="5" t="s">
        <v>14</v>
      </c>
      <c r="I11" s="5"/>
      <c r="J11" s="5"/>
    </row>
    <row r="12" s="1" customFormat="1" ht="18" customHeight="1" spans="1:10">
      <c r="A12" s="5" t="s">
        <v>17</v>
      </c>
      <c r="B12" s="6" t="s">
        <v>129</v>
      </c>
      <c r="C12" s="7"/>
      <c r="D12" s="7"/>
      <c r="E12" s="7"/>
      <c r="F12" s="12"/>
      <c r="G12" s="5" t="s">
        <v>130</v>
      </c>
      <c r="H12" s="5"/>
      <c r="I12" s="5"/>
      <c r="J12" s="5"/>
    </row>
    <row r="13" s="1" customFormat="1" ht="102" customHeight="1" spans="1:10">
      <c r="A13" s="5"/>
      <c r="B13" s="10" t="s">
        <v>332</v>
      </c>
      <c r="C13" s="11"/>
      <c r="D13" s="11"/>
      <c r="E13" s="11"/>
      <c r="F13" s="12"/>
      <c r="G13" s="8" t="s">
        <v>333</v>
      </c>
      <c r="H13" s="8"/>
      <c r="I13" s="8"/>
      <c r="J13" s="8"/>
    </row>
    <row r="14" s="1" customFormat="1" ht="22" customHeight="1" spans="1:10">
      <c r="A14" s="13" t="s">
        <v>133</v>
      </c>
      <c r="B14" s="5" t="s">
        <v>23</v>
      </c>
      <c r="C14" s="5" t="s">
        <v>24</v>
      </c>
      <c r="D14" s="6" t="s">
        <v>25</v>
      </c>
      <c r="E14" s="9"/>
      <c r="F14" s="5" t="s">
        <v>26</v>
      </c>
      <c r="G14" s="5" t="s">
        <v>27</v>
      </c>
      <c r="H14" s="5" t="s">
        <v>9</v>
      </c>
      <c r="I14" s="5" t="s">
        <v>10</v>
      </c>
      <c r="J14" s="28" t="s">
        <v>134</v>
      </c>
    </row>
    <row r="15" s="1" customFormat="1" ht="46" customHeight="1" spans="1:10">
      <c r="A15" s="14"/>
      <c r="B15" s="5" t="s">
        <v>135</v>
      </c>
      <c r="C15" s="13" t="s">
        <v>136</v>
      </c>
      <c r="D15" s="45" t="s">
        <v>334</v>
      </c>
      <c r="E15" s="46"/>
      <c r="F15" s="8" t="s">
        <v>335</v>
      </c>
      <c r="G15" s="47" t="s">
        <v>336</v>
      </c>
      <c r="H15" s="19">
        <v>10</v>
      </c>
      <c r="I15" s="17" t="s">
        <v>125</v>
      </c>
      <c r="J15" s="5"/>
    </row>
    <row r="16" s="1" customFormat="1" ht="31" customHeight="1" spans="1:10">
      <c r="A16" s="14"/>
      <c r="B16" s="5"/>
      <c r="C16" s="13" t="s">
        <v>143</v>
      </c>
      <c r="D16" s="45" t="s">
        <v>337</v>
      </c>
      <c r="E16" s="46"/>
      <c r="F16" s="8" t="s">
        <v>338</v>
      </c>
      <c r="G16" s="8" t="s">
        <v>338</v>
      </c>
      <c r="H16" s="19">
        <v>15</v>
      </c>
      <c r="I16" s="17" t="s">
        <v>339</v>
      </c>
      <c r="J16" s="5"/>
    </row>
    <row r="17" s="1" customFormat="1" ht="65" customHeight="1" spans="1:10">
      <c r="A17" s="14"/>
      <c r="B17" s="5"/>
      <c r="C17" s="13" t="s">
        <v>175</v>
      </c>
      <c r="D17" s="45" t="s">
        <v>340</v>
      </c>
      <c r="E17" s="46"/>
      <c r="F17" s="8" t="s">
        <v>341</v>
      </c>
      <c r="G17" s="8" t="s">
        <v>342</v>
      </c>
      <c r="H17" s="19">
        <v>15</v>
      </c>
      <c r="I17" s="17" t="s">
        <v>339</v>
      </c>
      <c r="J17" s="5"/>
    </row>
    <row r="18" s="1" customFormat="1" ht="19" customHeight="1" spans="1:10">
      <c r="A18" s="14"/>
      <c r="B18" s="5"/>
      <c r="C18" s="13" t="s">
        <v>146</v>
      </c>
      <c r="D18" s="45" t="s">
        <v>343</v>
      </c>
      <c r="E18" s="46"/>
      <c r="F18" s="8" t="s">
        <v>344</v>
      </c>
      <c r="G18" s="47" t="s">
        <v>345</v>
      </c>
      <c r="H18" s="5">
        <v>10</v>
      </c>
      <c r="I18" s="5" t="s">
        <v>125</v>
      </c>
      <c r="J18" s="5"/>
    </row>
    <row r="19" s="1" customFormat="1" ht="22" customHeight="1" spans="1:10">
      <c r="A19" s="14"/>
      <c r="B19" s="5" t="s">
        <v>192</v>
      </c>
      <c r="C19" s="13" t="s">
        <v>193</v>
      </c>
      <c r="D19" s="45" t="s">
        <v>346</v>
      </c>
      <c r="E19" s="46"/>
      <c r="F19" s="8" t="s">
        <v>347</v>
      </c>
      <c r="G19" s="8" t="s">
        <v>348</v>
      </c>
      <c r="H19" s="5">
        <v>10</v>
      </c>
      <c r="I19" s="5" t="s">
        <v>125</v>
      </c>
      <c r="J19" s="5"/>
    </row>
    <row r="20" s="1" customFormat="1" ht="43" customHeight="1" spans="1:10">
      <c r="A20" s="14"/>
      <c r="B20" s="5"/>
      <c r="C20" s="13" t="s">
        <v>196</v>
      </c>
      <c r="D20" s="45" t="s">
        <v>349</v>
      </c>
      <c r="E20" s="46"/>
      <c r="F20" s="8" t="s">
        <v>350</v>
      </c>
      <c r="G20" s="8" t="s">
        <v>351</v>
      </c>
      <c r="H20" s="5">
        <v>5</v>
      </c>
      <c r="I20" s="5" t="s">
        <v>352</v>
      </c>
      <c r="J20" s="5"/>
    </row>
    <row r="21" s="1" customFormat="1" ht="65" customHeight="1" spans="1:10">
      <c r="A21" s="14"/>
      <c r="B21" s="5"/>
      <c r="C21" s="13" t="s">
        <v>322</v>
      </c>
      <c r="D21" s="45" t="s">
        <v>353</v>
      </c>
      <c r="E21" s="46"/>
      <c r="F21" s="8" t="s">
        <v>354</v>
      </c>
      <c r="G21" s="8" t="s">
        <v>355</v>
      </c>
      <c r="H21" s="5">
        <v>5</v>
      </c>
      <c r="I21" s="5" t="s">
        <v>352</v>
      </c>
      <c r="J21" s="5"/>
    </row>
    <row r="22" s="1" customFormat="1" ht="54" customHeight="1" spans="1:10">
      <c r="A22" s="14"/>
      <c r="B22" s="5"/>
      <c r="C22" s="13" t="s">
        <v>324</v>
      </c>
      <c r="D22" s="45" t="s">
        <v>356</v>
      </c>
      <c r="E22" s="46"/>
      <c r="F22" s="8" t="s">
        <v>357</v>
      </c>
      <c r="G22" s="8" t="s">
        <v>358</v>
      </c>
      <c r="H22" s="5">
        <v>10</v>
      </c>
      <c r="I22" s="5" t="s">
        <v>125</v>
      </c>
      <c r="J22" s="5"/>
    </row>
    <row r="23" s="1" customFormat="1" ht="34" customHeight="1" spans="1:10">
      <c r="A23" s="14"/>
      <c r="B23" s="5" t="s">
        <v>160</v>
      </c>
      <c r="C23" s="13" t="s">
        <v>161</v>
      </c>
      <c r="D23" s="45" t="s">
        <v>359</v>
      </c>
      <c r="E23" s="46"/>
      <c r="F23" s="8" t="s">
        <v>103</v>
      </c>
      <c r="G23" s="47" t="s">
        <v>360</v>
      </c>
      <c r="H23" s="5">
        <v>10</v>
      </c>
      <c r="I23" s="5" t="s">
        <v>125</v>
      </c>
      <c r="J23" s="5"/>
    </row>
    <row r="24" s="1" customFormat="1" ht="17" customHeight="1" spans="1:10">
      <c r="A24" s="20" t="s">
        <v>104</v>
      </c>
      <c r="B24" s="21"/>
      <c r="C24" s="21"/>
      <c r="D24" s="21"/>
      <c r="E24" s="21"/>
      <c r="F24" s="48"/>
      <c r="G24" s="22"/>
      <c r="H24" s="13">
        <f>SUM(H15:H23)+10</f>
        <v>100</v>
      </c>
      <c r="I24" s="13" t="s">
        <v>305</v>
      </c>
      <c r="J24" s="13"/>
    </row>
    <row r="25" s="1" customFormat="1" ht="16" customHeight="1" spans="1:10">
      <c r="A25" s="5" t="s">
        <v>105</v>
      </c>
      <c r="B25" s="8" t="s">
        <v>106</v>
      </c>
      <c r="C25" s="8"/>
      <c r="D25" s="8"/>
      <c r="E25" s="8"/>
      <c r="F25" s="8"/>
      <c r="G25" s="23"/>
      <c r="H25" s="23"/>
      <c r="I25" s="23"/>
      <c r="J25" s="23"/>
    </row>
    <row r="26" s="2" customFormat="1" ht="76" customHeight="1" spans="1:10">
      <c r="A26" s="24" t="s">
        <v>164</v>
      </c>
      <c r="B26" s="25"/>
      <c r="C26" s="24" t="s">
        <v>181</v>
      </c>
      <c r="D26" s="26"/>
      <c r="E26" s="26"/>
      <c r="F26" s="49" t="s">
        <v>109</v>
      </c>
      <c r="G26" s="27" t="s">
        <v>166</v>
      </c>
      <c r="H26" s="27"/>
      <c r="I26" s="27"/>
      <c r="J26" s="27"/>
    </row>
  </sheetData>
  <mergeCells count="33">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D20:E20"/>
    <mergeCell ref="D21:E21"/>
    <mergeCell ref="D22:E22"/>
    <mergeCell ref="D23:E23"/>
    <mergeCell ref="A24:G24"/>
    <mergeCell ref="B25:J25"/>
    <mergeCell ref="A26:B26"/>
    <mergeCell ref="C26:E26"/>
    <mergeCell ref="G26:J26"/>
    <mergeCell ref="A12:A13"/>
    <mergeCell ref="A14:A23"/>
    <mergeCell ref="B15:B18"/>
    <mergeCell ref="B19:B22"/>
    <mergeCell ref="A7:C11"/>
  </mergeCells>
  <pageMargins left="0.357638888888889" right="0.357638888888889" top="0.2125" bottom="0.2125"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D8" sqref="D8"/>
    </sheetView>
  </sheetViews>
  <sheetFormatPr defaultColWidth="8.11111111111111" defaultRowHeight="14.4"/>
  <cols>
    <col min="1" max="1" width="6.11111111111111" style="1" customWidth="1"/>
    <col min="2" max="3" width="8.11111111111111" style="1" customWidth="1"/>
    <col min="4" max="4" width="10.7777777777778" style="1" customWidth="1"/>
    <col min="5" max="5" width="7" style="1" customWidth="1"/>
    <col min="6" max="6" width="8.11111111111111" style="1" customWidth="1"/>
    <col min="7" max="7" width="26.1111111111111" style="1" customWidth="1"/>
    <col min="8" max="8" width="7.44444444444444" style="1" customWidth="1"/>
    <col min="9" max="9" width="7.77777777777778" style="1" customWidth="1"/>
    <col min="10" max="16384" width="8.11111111111111" style="1" customWidth="1"/>
  </cols>
  <sheetData>
    <row r="1" s="1" customFormat="1" ht="17.4" spans="1:2">
      <c r="A1" s="3" t="s">
        <v>112</v>
      </c>
      <c r="B1" s="3"/>
    </row>
    <row r="2" s="1" customFormat="1" ht="16" customHeight="1" spans="1:10">
      <c r="A2" s="4" t="s">
        <v>113</v>
      </c>
      <c r="B2" s="4"/>
      <c r="C2" s="4"/>
      <c r="D2" s="4"/>
      <c r="E2" s="4"/>
      <c r="F2" s="4"/>
      <c r="G2" s="4"/>
      <c r="H2" s="4"/>
      <c r="I2" s="4"/>
      <c r="J2" s="4"/>
    </row>
    <row r="3" s="1" customFormat="1" ht="19" customHeight="1" spans="1:1">
      <c r="A3" s="1" t="s">
        <v>114</v>
      </c>
    </row>
    <row r="4" s="1" customFormat="1" ht="18" customHeight="1" spans="1:10">
      <c r="A4" s="5" t="s">
        <v>115</v>
      </c>
      <c r="B4" s="5"/>
      <c r="C4" s="5"/>
      <c r="D4" s="5" t="s">
        <v>361</v>
      </c>
      <c r="E4" s="5"/>
      <c r="F4" s="5"/>
      <c r="G4" s="5"/>
      <c r="H4" s="5"/>
      <c r="I4" s="5"/>
      <c r="J4" s="5"/>
    </row>
    <row r="5" s="1" customFormat="1" ht="13" customHeight="1" spans="1:10">
      <c r="A5" s="5" t="s">
        <v>117</v>
      </c>
      <c r="B5" s="5"/>
      <c r="C5" s="5"/>
      <c r="D5" s="6" t="s">
        <v>3</v>
      </c>
      <c r="E5" s="7"/>
      <c r="F5" s="7"/>
      <c r="G5" s="7"/>
      <c r="H5" s="7"/>
      <c r="I5" s="7"/>
      <c r="J5" s="9"/>
    </row>
    <row r="6" s="1" customFormat="1" ht="15" customHeight="1" spans="1:10">
      <c r="A6" s="5" t="s">
        <v>118</v>
      </c>
      <c r="B6" s="5"/>
      <c r="C6" s="5"/>
      <c r="D6" s="6" t="s">
        <v>3</v>
      </c>
      <c r="E6" s="7"/>
      <c r="F6" s="7"/>
      <c r="G6" s="7"/>
      <c r="H6" s="7"/>
      <c r="I6" s="7"/>
      <c r="J6" s="9"/>
    </row>
    <row r="7" s="1" customFormat="1" ht="27" customHeight="1" spans="1:10">
      <c r="A7" s="5" t="s">
        <v>119</v>
      </c>
      <c r="B7" s="5"/>
      <c r="C7" s="5"/>
      <c r="D7" s="5"/>
      <c r="E7" s="5" t="s">
        <v>120</v>
      </c>
      <c r="F7" s="5" t="s">
        <v>121</v>
      </c>
      <c r="G7" s="5" t="s">
        <v>122</v>
      </c>
      <c r="H7" s="5" t="s">
        <v>9</v>
      </c>
      <c r="I7" s="5" t="s">
        <v>123</v>
      </c>
      <c r="J7" s="5" t="s">
        <v>10</v>
      </c>
    </row>
    <row r="8" s="1" customFormat="1" ht="15" customHeight="1" spans="1:10">
      <c r="A8" s="5"/>
      <c r="B8" s="5"/>
      <c r="C8" s="5"/>
      <c r="D8" s="40" t="s">
        <v>362</v>
      </c>
      <c r="E8" s="5">
        <v>2.3875</v>
      </c>
      <c r="F8" s="5">
        <v>2.3875</v>
      </c>
      <c r="G8" s="5">
        <v>2.3875</v>
      </c>
      <c r="H8" s="5" t="s">
        <v>125</v>
      </c>
      <c r="I8" s="17">
        <v>1</v>
      </c>
      <c r="J8" s="17" t="s">
        <v>125</v>
      </c>
    </row>
    <row r="9" s="1" customFormat="1" ht="22" customHeight="1" spans="1:10">
      <c r="A9" s="5"/>
      <c r="B9" s="5"/>
      <c r="C9" s="5"/>
      <c r="D9" s="40" t="s">
        <v>126</v>
      </c>
      <c r="E9" s="5">
        <v>2.3875</v>
      </c>
      <c r="F9" s="5">
        <v>2.3875</v>
      </c>
      <c r="G9" s="5">
        <v>2.3875</v>
      </c>
      <c r="H9" s="5" t="s">
        <v>14</v>
      </c>
      <c r="I9" s="17">
        <v>1</v>
      </c>
      <c r="J9" s="17" t="s">
        <v>125</v>
      </c>
    </row>
    <row r="10" s="1" customFormat="1" ht="13" customHeight="1" spans="1:10">
      <c r="A10" s="5"/>
      <c r="B10" s="5"/>
      <c r="C10" s="5"/>
      <c r="D10" s="40" t="s">
        <v>185</v>
      </c>
      <c r="E10" s="5"/>
      <c r="F10" s="5"/>
      <c r="G10" s="5"/>
      <c r="H10" s="5" t="s">
        <v>14</v>
      </c>
      <c r="I10" s="5"/>
      <c r="J10" s="17"/>
    </row>
    <row r="11" s="1" customFormat="1" ht="15" customHeight="1" spans="1:10">
      <c r="A11" s="5"/>
      <c r="B11" s="5"/>
      <c r="C11" s="5"/>
      <c r="D11" s="40" t="s">
        <v>186</v>
      </c>
      <c r="E11" s="5"/>
      <c r="F11" s="5"/>
      <c r="G11" s="5"/>
      <c r="H11" s="5" t="s">
        <v>14</v>
      </c>
      <c r="I11" s="5"/>
      <c r="J11" s="5"/>
    </row>
    <row r="12" s="1" customFormat="1" ht="18" customHeight="1" spans="1:10">
      <c r="A12" s="5" t="s">
        <v>17</v>
      </c>
      <c r="B12" s="6" t="s">
        <v>129</v>
      </c>
      <c r="C12" s="7"/>
      <c r="D12" s="7"/>
      <c r="E12" s="7"/>
      <c r="F12" s="9"/>
      <c r="G12" s="5" t="s">
        <v>130</v>
      </c>
      <c r="H12" s="5"/>
      <c r="I12" s="5"/>
      <c r="J12" s="5"/>
    </row>
    <row r="13" s="1" customFormat="1" ht="58" customHeight="1" spans="1:10">
      <c r="A13" s="5"/>
      <c r="B13" s="10" t="s">
        <v>363</v>
      </c>
      <c r="C13" s="11"/>
      <c r="D13" s="11"/>
      <c r="E13" s="11"/>
      <c r="F13" s="12"/>
      <c r="G13" s="8" t="s">
        <v>364</v>
      </c>
      <c r="H13" s="8"/>
      <c r="I13" s="8"/>
      <c r="J13" s="8"/>
    </row>
    <row r="14" s="1" customFormat="1" ht="21.6" spans="1:10">
      <c r="A14" s="13" t="s">
        <v>133</v>
      </c>
      <c r="B14" s="5" t="s">
        <v>23</v>
      </c>
      <c r="C14" s="5" t="s">
        <v>24</v>
      </c>
      <c r="D14" s="6" t="s">
        <v>25</v>
      </c>
      <c r="E14" s="9"/>
      <c r="F14" s="5" t="s">
        <v>26</v>
      </c>
      <c r="G14" s="5" t="s">
        <v>27</v>
      </c>
      <c r="H14" s="5" t="s">
        <v>9</v>
      </c>
      <c r="I14" s="5" t="s">
        <v>10</v>
      </c>
      <c r="J14" s="28" t="s">
        <v>134</v>
      </c>
    </row>
    <row r="15" s="1" customFormat="1" ht="31" customHeight="1" spans="1:10">
      <c r="A15" s="14"/>
      <c r="B15" s="5" t="s">
        <v>135</v>
      </c>
      <c r="C15" s="13" t="s">
        <v>136</v>
      </c>
      <c r="D15" s="15" t="s">
        <v>365</v>
      </c>
      <c r="E15" s="16"/>
      <c r="F15" s="5" t="s">
        <v>366</v>
      </c>
      <c r="G15" s="41" t="s">
        <v>367</v>
      </c>
      <c r="H15" s="19">
        <v>10</v>
      </c>
      <c r="I15" s="17" t="s">
        <v>125</v>
      </c>
      <c r="J15" s="5"/>
    </row>
    <row r="16" s="1" customFormat="1" ht="109" customHeight="1" spans="1:10">
      <c r="A16" s="14"/>
      <c r="B16" s="5"/>
      <c r="C16" s="13" t="s">
        <v>143</v>
      </c>
      <c r="D16" s="15" t="s">
        <v>368</v>
      </c>
      <c r="E16" s="16"/>
      <c r="F16" s="5" t="s">
        <v>36</v>
      </c>
      <c r="G16" s="41" t="s">
        <v>369</v>
      </c>
      <c r="H16" s="19">
        <v>15</v>
      </c>
      <c r="I16" s="17" t="s">
        <v>339</v>
      </c>
      <c r="J16" s="5"/>
    </row>
    <row r="17" s="1" customFormat="1" ht="50" customHeight="1" spans="1:10">
      <c r="A17" s="14"/>
      <c r="B17" s="5"/>
      <c r="C17" s="13" t="s">
        <v>175</v>
      </c>
      <c r="D17" s="15" t="s">
        <v>370</v>
      </c>
      <c r="E17" s="16"/>
      <c r="F17" s="5" t="s">
        <v>371</v>
      </c>
      <c r="G17" s="41" t="s">
        <v>372</v>
      </c>
      <c r="H17" s="19">
        <v>10</v>
      </c>
      <c r="I17" s="17" t="s">
        <v>125</v>
      </c>
      <c r="J17" s="5"/>
    </row>
    <row r="18" s="1" customFormat="1" ht="43" customHeight="1" spans="1:10">
      <c r="A18" s="14"/>
      <c r="B18" s="5"/>
      <c r="C18" s="13" t="s">
        <v>146</v>
      </c>
      <c r="D18" s="15" t="s">
        <v>373</v>
      </c>
      <c r="E18" s="16"/>
      <c r="F18" s="5" t="s">
        <v>374</v>
      </c>
      <c r="G18" s="40" t="s">
        <v>375</v>
      </c>
      <c r="H18" s="5">
        <v>15</v>
      </c>
      <c r="I18" s="5" t="s">
        <v>339</v>
      </c>
      <c r="J18" s="5"/>
    </row>
    <row r="19" s="1" customFormat="1" ht="61" customHeight="1" spans="1:10">
      <c r="A19" s="14"/>
      <c r="B19" s="5" t="s">
        <v>192</v>
      </c>
      <c r="C19" s="13" t="s">
        <v>193</v>
      </c>
      <c r="D19" s="15" t="s">
        <v>376</v>
      </c>
      <c r="E19" s="16"/>
      <c r="F19" s="5" t="s">
        <v>377</v>
      </c>
      <c r="G19" s="40" t="s">
        <v>378</v>
      </c>
      <c r="H19" s="5">
        <v>15</v>
      </c>
      <c r="I19" s="5" t="s">
        <v>339</v>
      </c>
      <c r="J19" s="5"/>
    </row>
    <row r="20" s="1" customFormat="1" ht="46" customHeight="1" spans="1:10">
      <c r="A20" s="14"/>
      <c r="B20" s="5"/>
      <c r="C20" s="13" t="s">
        <v>196</v>
      </c>
      <c r="D20" s="15" t="s">
        <v>379</v>
      </c>
      <c r="E20" s="16"/>
      <c r="F20" s="5" t="s">
        <v>380</v>
      </c>
      <c r="G20" s="40" t="s">
        <v>381</v>
      </c>
      <c r="H20" s="5">
        <v>15</v>
      </c>
      <c r="I20" s="5" t="s">
        <v>339</v>
      </c>
      <c r="J20" s="5"/>
    </row>
    <row r="21" s="1" customFormat="1" ht="82" customHeight="1" spans="1:10">
      <c r="A21" s="14"/>
      <c r="B21" s="5" t="s">
        <v>160</v>
      </c>
      <c r="C21" s="18" t="s">
        <v>161</v>
      </c>
      <c r="D21" s="15" t="s">
        <v>284</v>
      </c>
      <c r="E21" s="16"/>
      <c r="F21" s="5" t="s">
        <v>382</v>
      </c>
      <c r="G21" s="40" t="s">
        <v>383</v>
      </c>
      <c r="H21" s="19">
        <v>10</v>
      </c>
      <c r="I21" s="17" t="s">
        <v>125</v>
      </c>
      <c r="J21" s="5"/>
    </row>
    <row r="22" s="1" customFormat="1" ht="21" customHeight="1" spans="1:10">
      <c r="A22" s="20" t="s">
        <v>104</v>
      </c>
      <c r="B22" s="21"/>
      <c r="C22" s="21"/>
      <c r="D22" s="21"/>
      <c r="E22" s="21"/>
      <c r="F22" s="21"/>
      <c r="G22" s="22"/>
      <c r="H22" s="13">
        <f>SUM(H15:H21)+10</f>
        <v>100</v>
      </c>
      <c r="I22" s="13" t="s">
        <v>305</v>
      </c>
      <c r="J22" s="13"/>
    </row>
    <row r="23" s="1" customFormat="1" ht="18" customHeight="1" spans="1:10">
      <c r="A23" s="5" t="s">
        <v>105</v>
      </c>
      <c r="B23" s="8" t="s">
        <v>106</v>
      </c>
      <c r="C23" s="8"/>
      <c r="D23" s="8"/>
      <c r="E23" s="8"/>
      <c r="F23" s="8"/>
      <c r="G23" s="23"/>
      <c r="H23" s="23"/>
      <c r="I23" s="23"/>
      <c r="J23" s="23"/>
    </row>
    <row r="24" s="2" customFormat="1" ht="102" customHeight="1" spans="1:10">
      <c r="A24" s="24" t="s">
        <v>164</v>
      </c>
      <c r="B24" s="25"/>
      <c r="C24" s="24" t="s">
        <v>181</v>
      </c>
      <c r="D24" s="26"/>
      <c r="E24" s="26"/>
      <c r="F24" s="27" t="s">
        <v>109</v>
      </c>
      <c r="G24" s="27" t="s">
        <v>166</v>
      </c>
      <c r="H24" s="27"/>
      <c r="I24" s="27"/>
      <c r="J24" s="27"/>
    </row>
  </sheetData>
  <mergeCells count="31">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D20:E20"/>
    <mergeCell ref="D21:E21"/>
    <mergeCell ref="A22:G22"/>
    <mergeCell ref="B23:J23"/>
    <mergeCell ref="A24:B24"/>
    <mergeCell ref="C24:E24"/>
    <mergeCell ref="G24:J24"/>
    <mergeCell ref="A12:A13"/>
    <mergeCell ref="A14:A21"/>
    <mergeCell ref="B15:B18"/>
    <mergeCell ref="B19:B20"/>
    <mergeCell ref="A7:C11"/>
  </mergeCells>
  <pageMargins left="0.357638888888889" right="0.357638888888889" top="0.2125" bottom="0.2125" header="0.5" footer="0.5"/>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D6" sqref="D6:J6"/>
    </sheetView>
  </sheetViews>
  <sheetFormatPr defaultColWidth="8.87962962962963" defaultRowHeight="14.4"/>
  <cols>
    <col min="1" max="1" width="6.11111111111111" style="1" customWidth="1"/>
    <col min="2" max="2" width="7.33333333333333" style="1" customWidth="1"/>
    <col min="3" max="3" width="10.6666666666667" style="1" customWidth="1"/>
    <col min="4" max="4" width="16.5" style="1" customWidth="1"/>
    <col min="5" max="5" width="4.22222222222222" style="1" customWidth="1"/>
    <col min="6" max="6" width="9.11111111111111" style="1" customWidth="1"/>
    <col min="7" max="7" width="25.4444444444444" style="1" customWidth="1"/>
    <col min="8" max="8" width="5.77777777777778" style="1" customWidth="1"/>
    <col min="9" max="9" width="5.22222222222222" style="1" customWidth="1"/>
    <col min="10" max="10" width="7.77777777777778" style="1" customWidth="1"/>
    <col min="11" max="16384" width="8.87962962962963" style="1"/>
  </cols>
  <sheetData>
    <row r="1" s="1" customFormat="1" ht="17.4" spans="1:2">
      <c r="A1" s="3" t="s">
        <v>112</v>
      </c>
      <c r="B1" s="3"/>
    </row>
    <row r="2" s="1" customFormat="1" ht="31" customHeight="1" spans="1:10">
      <c r="A2" s="4" t="s">
        <v>113</v>
      </c>
      <c r="B2" s="4"/>
      <c r="C2" s="4"/>
      <c r="D2" s="4"/>
      <c r="E2" s="4"/>
      <c r="F2" s="4"/>
      <c r="G2" s="4"/>
      <c r="H2" s="4"/>
      <c r="I2" s="4"/>
      <c r="J2" s="4"/>
    </row>
    <row r="3" s="1" customFormat="1" ht="24" customHeight="1" spans="1:1">
      <c r="A3" s="1" t="s">
        <v>114</v>
      </c>
    </row>
    <row r="4" s="1" customFormat="1" ht="22" customHeight="1" spans="1:10">
      <c r="A4" s="5" t="s">
        <v>115</v>
      </c>
      <c r="B4" s="5"/>
      <c r="C4" s="5"/>
      <c r="D4" s="5" t="s">
        <v>384</v>
      </c>
      <c r="E4" s="5"/>
      <c r="F4" s="5"/>
      <c r="G4" s="5"/>
      <c r="H4" s="5"/>
      <c r="I4" s="5"/>
      <c r="J4" s="5"/>
    </row>
    <row r="5" s="1" customFormat="1" ht="22" customHeight="1" spans="1:10">
      <c r="A5" s="5" t="s">
        <v>117</v>
      </c>
      <c r="B5" s="5"/>
      <c r="C5" s="5"/>
      <c r="D5" s="5" t="s">
        <v>3</v>
      </c>
      <c r="E5" s="5"/>
      <c r="F5" s="5"/>
      <c r="G5" s="5"/>
      <c r="H5" s="5"/>
      <c r="I5" s="5"/>
      <c r="J5" s="5"/>
    </row>
    <row r="6" s="1" customFormat="1" ht="22" customHeight="1" spans="1:10">
      <c r="A6" s="5" t="s">
        <v>118</v>
      </c>
      <c r="B6" s="5"/>
      <c r="C6" s="5"/>
      <c r="D6" s="5" t="s">
        <v>3</v>
      </c>
      <c r="E6" s="5"/>
      <c r="F6" s="5"/>
      <c r="G6" s="5"/>
      <c r="H6" s="5"/>
      <c r="I6" s="5"/>
      <c r="J6" s="5"/>
    </row>
    <row r="7" s="1" customFormat="1" ht="39" customHeight="1" spans="1:10">
      <c r="A7" s="5" t="s">
        <v>119</v>
      </c>
      <c r="B7" s="5"/>
      <c r="C7" s="5"/>
      <c r="D7" s="5"/>
      <c r="E7" s="5" t="s">
        <v>120</v>
      </c>
      <c r="F7" s="5" t="s">
        <v>121</v>
      </c>
      <c r="G7" s="5" t="s">
        <v>122</v>
      </c>
      <c r="H7" s="5" t="s">
        <v>9</v>
      </c>
      <c r="I7" s="5" t="s">
        <v>123</v>
      </c>
      <c r="J7" s="5" t="s">
        <v>10</v>
      </c>
    </row>
    <row r="8" s="1" customFormat="1" ht="18" customHeight="1" spans="1:10">
      <c r="A8" s="5"/>
      <c r="B8" s="5"/>
      <c r="C8" s="5"/>
      <c r="D8" s="8" t="s">
        <v>124</v>
      </c>
      <c r="E8" s="5">
        <v>5</v>
      </c>
      <c r="F8" s="5">
        <v>5</v>
      </c>
      <c r="G8" s="5">
        <v>5</v>
      </c>
      <c r="H8" s="5" t="s">
        <v>125</v>
      </c>
      <c r="I8" s="17">
        <v>1</v>
      </c>
      <c r="J8" s="17" t="s">
        <v>125</v>
      </c>
    </row>
    <row r="9" s="1" customFormat="1" ht="18" customHeight="1" spans="1:10">
      <c r="A9" s="5"/>
      <c r="B9" s="5"/>
      <c r="C9" s="5"/>
      <c r="D9" s="8" t="s">
        <v>126</v>
      </c>
      <c r="E9" s="5">
        <v>5</v>
      </c>
      <c r="F9" s="5">
        <v>5</v>
      </c>
      <c r="G9" s="5">
        <v>5</v>
      </c>
      <c r="H9" s="5" t="s">
        <v>14</v>
      </c>
      <c r="I9" s="17">
        <v>1</v>
      </c>
      <c r="J9" s="17" t="s">
        <v>125</v>
      </c>
    </row>
    <row r="10" s="1" customFormat="1" ht="18" customHeight="1" spans="1:10">
      <c r="A10" s="5"/>
      <c r="B10" s="5"/>
      <c r="C10" s="5"/>
      <c r="D10" s="8" t="s">
        <v>185</v>
      </c>
      <c r="E10" s="5"/>
      <c r="F10" s="5"/>
      <c r="G10" s="5"/>
      <c r="H10" s="5" t="s">
        <v>14</v>
      </c>
      <c r="I10" s="5"/>
      <c r="J10" s="17"/>
    </row>
    <row r="11" s="1" customFormat="1" ht="18" customHeight="1" spans="1:10">
      <c r="A11" s="5"/>
      <c r="B11" s="5"/>
      <c r="C11" s="5"/>
      <c r="D11" s="8" t="s">
        <v>186</v>
      </c>
      <c r="E11" s="5"/>
      <c r="F11" s="5"/>
      <c r="G11" s="5"/>
      <c r="H11" s="5" t="s">
        <v>14</v>
      </c>
      <c r="I11" s="5"/>
      <c r="J11" s="5"/>
    </row>
    <row r="12" s="1" customFormat="1" ht="19" customHeight="1" spans="1:10">
      <c r="A12" s="5" t="s">
        <v>17</v>
      </c>
      <c r="B12" s="5" t="s">
        <v>129</v>
      </c>
      <c r="C12" s="5"/>
      <c r="D12" s="5"/>
      <c r="E12" s="5"/>
      <c r="F12" s="5"/>
      <c r="G12" s="5" t="s">
        <v>130</v>
      </c>
      <c r="H12" s="5"/>
      <c r="I12" s="5"/>
      <c r="J12" s="5"/>
    </row>
    <row r="13" s="1" customFormat="1" ht="30" customHeight="1" spans="1:10">
      <c r="A13" s="5"/>
      <c r="B13" s="8" t="s">
        <v>385</v>
      </c>
      <c r="C13" s="8"/>
      <c r="D13" s="8"/>
      <c r="E13" s="8"/>
      <c r="F13" s="8"/>
      <c r="G13" s="8" t="s">
        <v>386</v>
      </c>
      <c r="H13" s="8"/>
      <c r="I13" s="8"/>
      <c r="J13" s="8"/>
    </row>
    <row r="14" s="1" customFormat="1" ht="29" customHeight="1" spans="1:10">
      <c r="A14" s="5" t="s">
        <v>133</v>
      </c>
      <c r="B14" s="5" t="s">
        <v>23</v>
      </c>
      <c r="C14" s="5" t="s">
        <v>24</v>
      </c>
      <c r="D14" s="5" t="s">
        <v>25</v>
      </c>
      <c r="E14" s="5"/>
      <c r="F14" s="5" t="s">
        <v>26</v>
      </c>
      <c r="G14" s="5" t="s">
        <v>27</v>
      </c>
      <c r="H14" s="5" t="s">
        <v>9</v>
      </c>
      <c r="I14" s="5" t="s">
        <v>10</v>
      </c>
      <c r="J14" s="28" t="s">
        <v>134</v>
      </c>
    </row>
    <row r="15" s="1" customFormat="1" ht="27" customHeight="1" spans="1:10">
      <c r="A15" s="5"/>
      <c r="B15" s="5" t="s">
        <v>135</v>
      </c>
      <c r="C15" s="31" t="s">
        <v>136</v>
      </c>
      <c r="D15" s="32" t="s">
        <v>387</v>
      </c>
      <c r="E15" s="32"/>
      <c r="F15" s="33" t="s">
        <v>388</v>
      </c>
      <c r="G15" s="34" t="s">
        <v>389</v>
      </c>
      <c r="H15" s="35" t="s">
        <v>339</v>
      </c>
      <c r="I15" s="35" t="s">
        <v>339</v>
      </c>
      <c r="J15" s="31"/>
    </row>
    <row r="16" s="1" customFormat="1" ht="76" customHeight="1" spans="1:10">
      <c r="A16" s="5"/>
      <c r="B16" s="5"/>
      <c r="C16" s="31" t="s">
        <v>143</v>
      </c>
      <c r="D16" s="32" t="s">
        <v>368</v>
      </c>
      <c r="E16" s="32"/>
      <c r="F16" s="31" t="s">
        <v>36</v>
      </c>
      <c r="G16" s="36" t="s">
        <v>390</v>
      </c>
      <c r="H16" s="35" t="s">
        <v>339</v>
      </c>
      <c r="I16" s="35" t="s">
        <v>339</v>
      </c>
      <c r="J16" s="31"/>
    </row>
    <row r="17" s="1" customFormat="1" ht="25" customHeight="1" spans="1:10">
      <c r="A17" s="5"/>
      <c r="B17" s="5"/>
      <c r="C17" s="31" t="s">
        <v>175</v>
      </c>
      <c r="D17" s="32" t="s">
        <v>391</v>
      </c>
      <c r="E17" s="32"/>
      <c r="F17" s="31" t="s">
        <v>38</v>
      </c>
      <c r="G17" s="37" t="s">
        <v>392</v>
      </c>
      <c r="H17" s="35" t="s">
        <v>125</v>
      </c>
      <c r="I17" s="35" t="s">
        <v>125</v>
      </c>
      <c r="J17" s="31"/>
    </row>
    <row r="18" s="1" customFormat="1" ht="27" customHeight="1" spans="1:10">
      <c r="A18" s="5"/>
      <c r="B18" s="5"/>
      <c r="C18" s="31" t="s">
        <v>146</v>
      </c>
      <c r="D18" s="32" t="s">
        <v>393</v>
      </c>
      <c r="E18" s="32"/>
      <c r="F18" s="31" t="s">
        <v>213</v>
      </c>
      <c r="G18" s="37" t="s">
        <v>394</v>
      </c>
      <c r="H18" s="31" t="s">
        <v>125</v>
      </c>
      <c r="I18" s="31" t="s">
        <v>125</v>
      </c>
      <c r="J18" s="31"/>
    </row>
    <row r="19" s="1" customFormat="1" ht="18" customHeight="1" spans="1:10">
      <c r="A19" s="5"/>
      <c r="B19" s="5" t="s">
        <v>192</v>
      </c>
      <c r="C19" s="31" t="s">
        <v>193</v>
      </c>
      <c r="D19" s="32" t="s">
        <v>395</v>
      </c>
      <c r="E19" s="32"/>
      <c r="F19" s="31" t="s">
        <v>396</v>
      </c>
      <c r="G19" s="38" t="s">
        <v>397</v>
      </c>
      <c r="H19" s="31" t="s">
        <v>125</v>
      </c>
      <c r="I19" s="31" t="s">
        <v>125</v>
      </c>
      <c r="J19" s="31"/>
    </row>
    <row r="20" s="1" customFormat="1" ht="37" customHeight="1" spans="1:10">
      <c r="A20" s="5"/>
      <c r="B20" s="5"/>
      <c r="C20" s="31" t="s">
        <v>196</v>
      </c>
      <c r="D20" s="32" t="s">
        <v>398</v>
      </c>
      <c r="E20" s="32"/>
      <c r="F20" s="31" t="s">
        <v>399</v>
      </c>
      <c r="G20" s="38" t="s">
        <v>400</v>
      </c>
      <c r="H20" s="31" t="s">
        <v>125</v>
      </c>
      <c r="I20" s="31" t="s">
        <v>125</v>
      </c>
      <c r="J20" s="31"/>
    </row>
    <row r="21" s="1" customFormat="1" ht="45" customHeight="1" spans="1:10">
      <c r="A21" s="5"/>
      <c r="B21" s="5"/>
      <c r="C21" s="31" t="s">
        <v>401</v>
      </c>
      <c r="D21" s="32" t="s">
        <v>402</v>
      </c>
      <c r="E21" s="32"/>
      <c r="F21" s="31" t="s">
        <v>403</v>
      </c>
      <c r="G21" s="38" t="s">
        <v>404</v>
      </c>
      <c r="H21" s="31" t="s">
        <v>125</v>
      </c>
      <c r="I21" s="31" t="s">
        <v>125</v>
      </c>
      <c r="J21" s="31"/>
    </row>
    <row r="22" s="1" customFormat="1" ht="27" customHeight="1" spans="1:10">
      <c r="A22" s="5"/>
      <c r="B22" s="5" t="s">
        <v>160</v>
      </c>
      <c r="C22" s="31" t="s">
        <v>161</v>
      </c>
      <c r="D22" s="32" t="s">
        <v>405</v>
      </c>
      <c r="E22" s="32"/>
      <c r="F22" s="33" t="s">
        <v>103</v>
      </c>
      <c r="G22" s="39" t="s">
        <v>406</v>
      </c>
      <c r="H22" s="31" t="s">
        <v>125</v>
      </c>
      <c r="I22" s="31" t="s">
        <v>125</v>
      </c>
      <c r="J22" s="31"/>
    </row>
    <row r="23" s="1" customFormat="1" ht="22" customHeight="1" spans="1:10">
      <c r="A23" s="5" t="s">
        <v>104</v>
      </c>
      <c r="B23" s="5"/>
      <c r="C23" s="5"/>
      <c r="D23" s="5"/>
      <c r="E23" s="5"/>
      <c r="F23" s="5"/>
      <c r="G23" s="5"/>
      <c r="H23" s="5" t="s">
        <v>305</v>
      </c>
      <c r="I23" s="5" t="s">
        <v>305</v>
      </c>
      <c r="J23" s="5"/>
    </row>
    <row r="24" s="1" customFormat="1" ht="27" customHeight="1" spans="1:10">
      <c r="A24" s="5" t="s">
        <v>105</v>
      </c>
      <c r="B24" s="8" t="s">
        <v>106</v>
      </c>
      <c r="C24" s="8"/>
      <c r="D24" s="8"/>
      <c r="E24" s="8"/>
      <c r="F24" s="8"/>
      <c r="G24" s="8"/>
      <c r="H24" s="8"/>
      <c r="I24" s="8"/>
      <c r="J24" s="8"/>
    </row>
    <row r="25" s="2" customFormat="1" ht="138" customHeight="1" spans="1:10">
      <c r="A25" s="27" t="s">
        <v>164</v>
      </c>
      <c r="B25" s="27"/>
      <c r="C25" s="27" t="s">
        <v>181</v>
      </c>
      <c r="D25" s="27"/>
      <c r="E25" s="27"/>
      <c r="F25" s="27" t="s">
        <v>109</v>
      </c>
      <c r="G25" s="27" t="s">
        <v>166</v>
      </c>
      <c r="H25" s="27"/>
      <c r="I25" s="27"/>
      <c r="J25" s="27"/>
    </row>
  </sheetData>
  <mergeCells count="32">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D20:E20"/>
    <mergeCell ref="D21:E21"/>
    <mergeCell ref="D22:E22"/>
    <mergeCell ref="A23:G23"/>
    <mergeCell ref="B24:J24"/>
    <mergeCell ref="A25:B25"/>
    <mergeCell ref="C25:E25"/>
    <mergeCell ref="G25:J25"/>
    <mergeCell ref="A12:A13"/>
    <mergeCell ref="A14:A22"/>
    <mergeCell ref="B15:B18"/>
    <mergeCell ref="B19:B21"/>
    <mergeCell ref="A7:C11"/>
  </mergeCells>
  <pageMargins left="0.357638888888889" right="0.357638888888889" top="0.60625" bottom="0.60625"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28" sqref="D28"/>
    </sheetView>
  </sheetViews>
  <sheetFormatPr defaultColWidth="9.22222222222222" defaultRowHeight="14.4"/>
  <cols>
    <col min="1" max="16384" width="9.22222222222222" style="1" customWidth="1"/>
  </cols>
  <sheetData>
    <row r="1" s="1" customFormat="1" ht="17.4" spans="1:2">
      <c r="A1" s="3" t="s">
        <v>112</v>
      </c>
      <c r="B1" s="3"/>
    </row>
    <row r="2" s="1" customFormat="1" ht="32" customHeight="1" spans="1:10">
      <c r="A2" s="4" t="s">
        <v>113</v>
      </c>
      <c r="B2" s="4"/>
      <c r="C2" s="4"/>
      <c r="D2" s="4"/>
      <c r="E2" s="4"/>
      <c r="F2" s="4"/>
      <c r="G2" s="4"/>
      <c r="H2" s="4"/>
      <c r="I2" s="4"/>
      <c r="J2" s="4"/>
    </row>
    <row r="3" s="1" customFormat="1" ht="23" customHeight="1" spans="1:1">
      <c r="A3" s="1" t="s">
        <v>114</v>
      </c>
    </row>
    <row r="4" s="1" customFormat="1" ht="21" customHeight="1" spans="1:10">
      <c r="A4" s="5" t="s">
        <v>115</v>
      </c>
      <c r="B4" s="5"/>
      <c r="C4" s="5"/>
      <c r="D4" s="5" t="s">
        <v>407</v>
      </c>
      <c r="E4" s="5"/>
      <c r="F4" s="5"/>
      <c r="G4" s="5"/>
      <c r="H4" s="5"/>
      <c r="I4" s="5"/>
      <c r="J4" s="5"/>
    </row>
    <row r="5" s="1" customFormat="1" ht="21" customHeight="1" spans="1:10">
      <c r="A5" s="5" t="s">
        <v>117</v>
      </c>
      <c r="B5" s="5"/>
      <c r="C5" s="5"/>
      <c r="D5" s="6" t="s">
        <v>3</v>
      </c>
      <c r="E5" s="7"/>
      <c r="F5" s="7"/>
      <c r="G5" s="7"/>
      <c r="H5" s="7"/>
      <c r="I5" s="7"/>
      <c r="J5" s="9"/>
    </row>
    <row r="6" s="1" customFormat="1" ht="21" customHeight="1" spans="1:10">
      <c r="A6" s="5" t="s">
        <v>118</v>
      </c>
      <c r="B6" s="5"/>
      <c r="C6" s="5"/>
      <c r="D6" s="6" t="s">
        <v>3</v>
      </c>
      <c r="E6" s="7"/>
      <c r="F6" s="7"/>
      <c r="G6" s="7"/>
      <c r="H6" s="7"/>
      <c r="I6" s="7"/>
      <c r="J6" s="9"/>
    </row>
    <row r="7" s="1" customFormat="1" ht="26" customHeight="1" spans="1:10">
      <c r="A7" s="5" t="s">
        <v>119</v>
      </c>
      <c r="B7" s="5"/>
      <c r="C7" s="5"/>
      <c r="D7" s="5"/>
      <c r="E7" s="5" t="s">
        <v>120</v>
      </c>
      <c r="F7" s="5" t="s">
        <v>121</v>
      </c>
      <c r="G7" s="5" t="s">
        <v>122</v>
      </c>
      <c r="H7" s="5" t="s">
        <v>9</v>
      </c>
      <c r="I7" s="5" t="s">
        <v>123</v>
      </c>
      <c r="J7" s="5" t="s">
        <v>10</v>
      </c>
    </row>
    <row r="8" s="1" customFormat="1" ht="21" customHeight="1" spans="1:10">
      <c r="A8" s="5"/>
      <c r="B8" s="5"/>
      <c r="C8" s="5"/>
      <c r="D8" s="8" t="s">
        <v>124</v>
      </c>
      <c r="E8" s="5">
        <v>6</v>
      </c>
      <c r="F8" s="5">
        <v>6</v>
      </c>
      <c r="G8" s="5">
        <v>6</v>
      </c>
      <c r="H8" s="5" t="s">
        <v>125</v>
      </c>
      <c r="I8" s="17">
        <v>1</v>
      </c>
      <c r="J8" s="17" t="s">
        <v>125</v>
      </c>
    </row>
    <row r="9" s="1" customFormat="1" ht="24" customHeight="1" spans="1:10">
      <c r="A9" s="5"/>
      <c r="B9" s="5"/>
      <c r="C9" s="5"/>
      <c r="D9" s="8" t="s">
        <v>126</v>
      </c>
      <c r="E9" s="5">
        <v>6</v>
      </c>
      <c r="F9" s="5">
        <v>6</v>
      </c>
      <c r="G9" s="5">
        <v>6</v>
      </c>
      <c r="H9" s="5" t="s">
        <v>14</v>
      </c>
      <c r="I9" s="17">
        <v>1</v>
      </c>
      <c r="J9" s="17" t="s">
        <v>125</v>
      </c>
    </row>
    <row r="10" s="1" customFormat="1" ht="22" customHeight="1" spans="1:10">
      <c r="A10" s="5"/>
      <c r="B10" s="5"/>
      <c r="C10" s="5"/>
      <c r="D10" s="8" t="s">
        <v>185</v>
      </c>
      <c r="E10" s="5"/>
      <c r="F10" s="5"/>
      <c r="G10" s="5"/>
      <c r="H10" s="5" t="s">
        <v>14</v>
      </c>
      <c r="I10" s="5"/>
      <c r="J10" s="17"/>
    </row>
    <row r="11" s="1" customFormat="1" ht="18" customHeight="1" spans="1:10">
      <c r="A11" s="5"/>
      <c r="B11" s="5"/>
      <c r="C11" s="5"/>
      <c r="D11" s="8" t="s">
        <v>186</v>
      </c>
      <c r="E11" s="5"/>
      <c r="F11" s="5"/>
      <c r="G11" s="5"/>
      <c r="H11" s="5" t="s">
        <v>14</v>
      </c>
      <c r="I11" s="5"/>
      <c r="J11" s="5"/>
    </row>
    <row r="12" s="1" customFormat="1" ht="18" customHeight="1" spans="1:10">
      <c r="A12" s="5" t="s">
        <v>17</v>
      </c>
      <c r="B12" s="6" t="s">
        <v>129</v>
      </c>
      <c r="C12" s="7"/>
      <c r="D12" s="7"/>
      <c r="E12" s="7"/>
      <c r="F12" s="9"/>
      <c r="G12" s="5" t="s">
        <v>130</v>
      </c>
      <c r="H12" s="5"/>
      <c r="I12" s="5"/>
      <c r="J12" s="5"/>
    </row>
    <row r="13" s="1" customFormat="1" ht="27" customHeight="1" spans="1:11">
      <c r="A13" s="5"/>
      <c r="B13" s="10" t="s">
        <v>408</v>
      </c>
      <c r="C13" s="11"/>
      <c r="D13" s="11"/>
      <c r="E13" s="11"/>
      <c r="F13" s="12"/>
      <c r="G13" s="8" t="s">
        <v>409</v>
      </c>
      <c r="H13" s="8"/>
      <c r="I13" s="8"/>
      <c r="J13" s="8"/>
      <c r="K13" s="30"/>
    </row>
    <row r="14" s="1" customFormat="1" ht="22" customHeight="1" spans="1:10">
      <c r="A14" s="13" t="s">
        <v>133</v>
      </c>
      <c r="B14" s="5" t="s">
        <v>23</v>
      </c>
      <c r="C14" s="5" t="s">
        <v>24</v>
      </c>
      <c r="D14" s="6" t="s">
        <v>25</v>
      </c>
      <c r="E14" s="9"/>
      <c r="F14" s="5" t="s">
        <v>26</v>
      </c>
      <c r="G14" s="5" t="s">
        <v>27</v>
      </c>
      <c r="H14" s="5" t="s">
        <v>9</v>
      </c>
      <c r="I14" s="5" t="s">
        <v>10</v>
      </c>
      <c r="J14" s="5" t="s">
        <v>134</v>
      </c>
    </row>
    <row r="15" s="1" customFormat="1" ht="25" customHeight="1" spans="1:10">
      <c r="A15" s="14"/>
      <c r="B15" s="5" t="s">
        <v>135</v>
      </c>
      <c r="C15" s="13" t="s">
        <v>136</v>
      </c>
      <c r="D15" s="20" t="s">
        <v>410</v>
      </c>
      <c r="E15" s="22"/>
      <c r="F15" s="13" t="s">
        <v>411</v>
      </c>
      <c r="G15" s="13" t="s">
        <v>412</v>
      </c>
      <c r="H15" s="17" t="s">
        <v>339</v>
      </c>
      <c r="I15" s="17" t="s">
        <v>339</v>
      </c>
      <c r="J15" s="8"/>
    </row>
    <row r="16" s="1" customFormat="1" ht="24" customHeight="1" spans="1:10">
      <c r="A16" s="14"/>
      <c r="B16" s="5"/>
      <c r="C16" s="13" t="s">
        <v>143</v>
      </c>
      <c r="D16" s="20" t="s">
        <v>368</v>
      </c>
      <c r="E16" s="22"/>
      <c r="F16" s="13" t="s">
        <v>36</v>
      </c>
      <c r="G16" s="13" t="s">
        <v>311</v>
      </c>
      <c r="H16" s="17" t="s">
        <v>125</v>
      </c>
      <c r="I16" s="17" t="s">
        <v>125</v>
      </c>
      <c r="J16" s="8"/>
    </row>
    <row r="17" s="1" customFormat="1" ht="25" customHeight="1" spans="1:10">
      <c r="A17" s="14"/>
      <c r="B17" s="5"/>
      <c r="C17" s="13" t="s">
        <v>175</v>
      </c>
      <c r="D17" s="20" t="s">
        <v>413</v>
      </c>
      <c r="E17" s="22"/>
      <c r="F17" s="13" t="s">
        <v>38</v>
      </c>
      <c r="G17" s="13" t="s">
        <v>311</v>
      </c>
      <c r="H17" s="17" t="s">
        <v>125</v>
      </c>
      <c r="I17" s="17" t="s">
        <v>125</v>
      </c>
      <c r="J17" s="8"/>
    </row>
    <row r="18" s="1" customFormat="1" ht="27" customHeight="1" spans="1:10">
      <c r="A18" s="14"/>
      <c r="B18" s="5"/>
      <c r="C18" s="13" t="s">
        <v>146</v>
      </c>
      <c r="D18" s="20" t="s">
        <v>414</v>
      </c>
      <c r="E18" s="22"/>
      <c r="F18" s="13" t="s">
        <v>415</v>
      </c>
      <c r="G18" s="13" t="s">
        <v>311</v>
      </c>
      <c r="H18" s="17" t="s">
        <v>339</v>
      </c>
      <c r="I18" s="17" t="s">
        <v>339</v>
      </c>
      <c r="J18" s="8"/>
    </row>
    <row r="19" s="1" customFormat="1" ht="25" customHeight="1" spans="1:10">
      <c r="A19" s="14"/>
      <c r="B19" s="5" t="s">
        <v>192</v>
      </c>
      <c r="C19" s="13" t="s">
        <v>193</v>
      </c>
      <c r="D19" s="20" t="s">
        <v>416</v>
      </c>
      <c r="E19" s="22"/>
      <c r="F19" s="13" t="s">
        <v>417</v>
      </c>
      <c r="G19" s="13" t="s">
        <v>311</v>
      </c>
      <c r="H19" s="17" t="s">
        <v>125</v>
      </c>
      <c r="I19" s="17" t="s">
        <v>125</v>
      </c>
      <c r="J19" s="8"/>
    </row>
    <row r="20" s="1" customFormat="1" ht="29" customHeight="1" spans="1:10">
      <c r="A20" s="14"/>
      <c r="B20" s="5"/>
      <c r="C20" s="13" t="s">
        <v>196</v>
      </c>
      <c r="D20" s="20" t="s">
        <v>418</v>
      </c>
      <c r="E20" s="22"/>
      <c r="F20" s="13" t="s">
        <v>396</v>
      </c>
      <c r="G20" s="13" t="s">
        <v>311</v>
      </c>
      <c r="H20" s="5" t="s">
        <v>125</v>
      </c>
      <c r="I20" s="5" t="s">
        <v>125</v>
      </c>
      <c r="J20" s="8"/>
    </row>
    <row r="21" s="1" customFormat="1" ht="30" customHeight="1" spans="1:10">
      <c r="A21" s="14"/>
      <c r="B21" s="5"/>
      <c r="C21" s="13" t="s">
        <v>401</v>
      </c>
      <c r="D21" s="20" t="s">
        <v>419</v>
      </c>
      <c r="E21" s="22"/>
      <c r="F21" s="13" t="s">
        <v>399</v>
      </c>
      <c r="G21" s="13" t="s">
        <v>311</v>
      </c>
      <c r="H21" s="5" t="s">
        <v>125</v>
      </c>
      <c r="I21" s="5" t="s">
        <v>125</v>
      </c>
      <c r="J21" s="5"/>
    </row>
    <row r="22" s="1" customFormat="1" ht="36" customHeight="1" spans="1:10">
      <c r="A22" s="14"/>
      <c r="B22" s="5" t="s">
        <v>160</v>
      </c>
      <c r="C22" s="13" t="s">
        <v>161</v>
      </c>
      <c r="D22" s="20" t="s">
        <v>420</v>
      </c>
      <c r="E22" s="22"/>
      <c r="F22" s="13" t="s">
        <v>283</v>
      </c>
      <c r="G22" s="29">
        <v>1</v>
      </c>
      <c r="H22" s="17" t="s">
        <v>125</v>
      </c>
      <c r="I22" s="17" t="s">
        <v>125</v>
      </c>
      <c r="J22" s="5"/>
    </row>
    <row r="23" s="1" customFormat="1" ht="29" customHeight="1" spans="1:10">
      <c r="A23" s="20" t="s">
        <v>104</v>
      </c>
      <c r="B23" s="21"/>
      <c r="C23" s="21"/>
      <c r="D23" s="21"/>
      <c r="E23" s="21"/>
      <c r="F23" s="21"/>
      <c r="G23" s="22"/>
      <c r="H23" s="13" t="s">
        <v>305</v>
      </c>
      <c r="I23" s="13" t="s">
        <v>305</v>
      </c>
      <c r="J23" s="13"/>
    </row>
    <row r="24" s="1" customFormat="1" ht="26" customHeight="1" spans="1:10">
      <c r="A24" s="5" t="s">
        <v>105</v>
      </c>
      <c r="B24" s="8" t="s">
        <v>106</v>
      </c>
      <c r="C24" s="8"/>
      <c r="D24" s="8"/>
      <c r="E24" s="8"/>
      <c r="F24" s="8"/>
      <c r="G24" s="23"/>
      <c r="H24" s="23"/>
      <c r="I24" s="23"/>
      <c r="J24" s="23"/>
    </row>
    <row r="25" s="2" customFormat="1" ht="138" customHeight="1" spans="1:10">
      <c r="A25" s="24" t="s">
        <v>164</v>
      </c>
      <c r="B25" s="25"/>
      <c r="C25" s="24" t="s">
        <v>181</v>
      </c>
      <c r="D25" s="26"/>
      <c r="E25" s="26"/>
      <c r="F25" s="27" t="s">
        <v>109</v>
      </c>
      <c r="G25" s="27" t="s">
        <v>166</v>
      </c>
      <c r="H25" s="27"/>
      <c r="I25" s="27"/>
      <c r="J25" s="27"/>
    </row>
  </sheetData>
  <mergeCells count="32">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D20:E20"/>
    <mergeCell ref="D21:E21"/>
    <mergeCell ref="D22:E22"/>
    <mergeCell ref="A23:G23"/>
    <mergeCell ref="B24:J24"/>
    <mergeCell ref="A25:B25"/>
    <mergeCell ref="C25:E25"/>
    <mergeCell ref="G25:J25"/>
    <mergeCell ref="A12:A13"/>
    <mergeCell ref="A14:A22"/>
    <mergeCell ref="B15:B18"/>
    <mergeCell ref="B19:B21"/>
    <mergeCell ref="A7:C11"/>
  </mergeCells>
  <pageMargins left="0.357638888888889" right="0.357638888888889" top="1" bottom="1"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workbookViewId="0">
      <selection activeCell="D11" sqref="D11"/>
    </sheetView>
  </sheetViews>
  <sheetFormatPr defaultColWidth="8.87962962962963" defaultRowHeight="14.4"/>
  <cols>
    <col min="1" max="1" width="7.12962962962963" style="1" customWidth="1"/>
    <col min="2" max="2" width="7.5" style="1" customWidth="1"/>
    <col min="3" max="3" width="10.8888888888889" style="1" customWidth="1"/>
    <col min="4" max="4" width="16.5" style="1" customWidth="1"/>
    <col min="5" max="5" width="11.4444444444444" style="1" customWidth="1"/>
    <col min="6" max="6" width="10.4444444444444" style="1" customWidth="1"/>
    <col min="7" max="7" width="11" style="1" customWidth="1"/>
    <col min="8" max="8" width="6.77777777777778" style="1" customWidth="1"/>
    <col min="9" max="9" width="7.66666666666667" style="1" customWidth="1"/>
    <col min="10" max="10" width="8.44444444444444" style="1" customWidth="1"/>
    <col min="11" max="16384" width="8.87962962962963" style="1"/>
  </cols>
  <sheetData>
    <row r="1" s="1" customFormat="1" ht="27" customHeight="1" spans="1:2">
      <c r="A1" s="3" t="s">
        <v>112</v>
      </c>
      <c r="B1" s="3"/>
    </row>
    <row r="2" s="1" customFormat="1" ht="24" spans="1:10">
      <c r="A2" s="4" t="s">
        <v>113</v>
      </c>
      <c r="B2" s="4"/>
      <c r="C2" s="4"/>
      <c r="D2" s="4"/>
      <c r="E2" s="4"/>
      <c r="F2" s="4"/>
      <c r="G2" s="4"/>
      <c r="H2" s="4"/>
      <c r="I2" s="4"/>
      <c r="J2" s="4"/>
    </row>
    <row r="3" s="1" customFormat="1" ht="23" customHeight="1" spans="1:1">
      <c r="A3" s="1" t="s">
        <v>114</v>
      </c>
    </row>
    <row r="4" s="1" customFormat="1" ht="23" customHeight="1" spans="1:10">
      <c r="A4" s="5" t="s">
        <v>115</v>
      </c>
      <c r="B4" s="5"/>
      <c r="C4" s="5"/>
      <c r="D4" s="5" t="s">
        <v>421</v>
      </c>
      <c r="E4" s="5"/>
      <c r="F4" s="5"/>
      <c r="G4" s="5"/>
      <c r="H4" s="5"/>
      <c r="I4" s="5"/>
      <c r="J4" s="5"/>
    </row>
    <row r="5" s="1" customFormat="1" ht="23" customHeight="1" spans="1:10">
      <c r="A5" s="5" t="s">
        <v>117</v>
      </c>
      <c r="B5" s="5"/>
      <c r="C5" s="5"/>
      <c r="D5" s="6" t="s">
        <v>3</v>
      </c>
      <c r="E5" s="7"/>
      <c r="F5" s="7"/>
      <c r="G5" s="7"/>
      <c r="H5" s="7"/>
      <c r="I5" s="7"/>
      <c r="J5" s="9"/>
    </row>
    <row r="6" s="1" customFormat="1" ht="23" customHeight="1" spans="1:10">
      <c r="A6" s="5" t="s">
        <v>118</v>
      </c>
      <c r="B6" s="5"/>
      <c r="C6" s="5"/>
      <c r="D6" s="6" t="s">
        <v>422</v>
      </c>
      <c r="E6" s="7"/>
      <c r="F6" s="7"/>
      <c r="G6" s="7"/>
      <c r="H6" s="7"/>
      <c r="I6" s="7"/>
      <c r="J6" s="9"/>
    </row>
    <row r="7" s="1" customFormat="1" ht="23" customHeight="1" spans="1:10">
      <c r="A7" s="5" t="s">
        <v>119</v>
      </c>
      <c r="B7" s="5"/>
      <c r="C7" s="5"/>
      <c r="D7" s="5"/>
      <c r="E7" s="5" t="s">
        <v>120</v>
      </c>
      <c r="F7" s="5" t="s">
        <v>121</v>
      </c>
      <c r="G7" s="5" t="s">
        <v>122</v>
      </c>
      <c r="H7" s="5" t="s">
        <v>9</v>
      </c>
      <c r="I7" s="5" t="s">
        <v>123</v>
      </c>
      <c r="J7" s="5" t="s">
        <v>10</v>
      </c>
    </row>
    <row r="8" s="1" customFormat="1" ht="23" customHeight="1" spans="1:10">
      <c r="A8" s="5"/>
      <c r="B8" s="5"/>
      <c r="C8" s="5"/>
      <c r="D8" s="8" t="s">
        <v>124</v>
      </c>
      <c r="E8" s="5">
        <v>21.9683</v>
      </c>
      <c r="F8" s="5"/>
      <c r="G8" s="5">
        <v>21.9683</v>
      </c>
      <c r="H8" s="5" t="s">
        <v>125</v>
      </c>
      <c r="I8" s="17">
        <v>1</v>
      </c>
      <c r="J8" s="19">
        <v>10</v>
      </c>
    </row>
    <row r="9" s="1" customFormat="1" ht="23" customHeight="1" spans="1:10">
      <c r="A9" s="5"/>
      <c r="B9" s="5"/>
      <c r="C9" s="5"/>
      <c r="D9" s="8" t="s">
        <v>126</v>
      </c>
      <c r="E9" s="5">
        <v>21.9683</v>
      </c>
      <c r="F9" s="5"/>
      <c r="G9" s="5">
        <v>21.9683</v>
      </c>
      <c r="H9" s="5" t="s">
        <v>14</v>
      </c>
      <c r="I9" s="17">
        <v>1</v>
      </c>
      <c r="J9" s="19">
        <v>10</v>
      </c>
    </row>
    <row r="10" s="1" customFormat="1" ht="23" customHeight="1" spans="1:10">
      <c r="A10" s="5"/>
      <c r="B10" s="5"/>
      <c r="C10" s="5"/>
      <c r="D10" s="8" t="s">
        <v>185</v>
      </c>
      <c r="E10" s="5"/>
      <c r="F10" s="5"/>
      <c r="G10" s="5"/>
      <c r="H10" s="5" t="s">
        <v>14</v>
      </c>
      <c r="I10" s="5"/>
      <c r="J10" s="17"/>
    </row>
    <row r="11" s="1" customFormat="1" ht="23" customHeight="1" spans="1:10">
      <c r="A11" s="5"/>
      <c r="B11" s="5"/>
      <c r="C11" s="5"/>
      <c r="D11" s="8" t="s">
        <v>186</v>
      </c>
      <c r="E11" s="5"/>
      <c r="F11" s="5"/>
      <c r="G11" s="5"/>
      <c r="H11" s="5" t="s">
        <v>14</v>
      </c>
      <c r="I11" s="5"/>
      <c r="J11" s="5"/>
    </row>
    <row r="12" s="1" customFormat="1" ht="23" customHeight="1" spans="1:10">
      <c r="A12" s="5" t="s">
        <v>17</v>
      </c>
      <c r="B12" s="6" t="s">
        <v>129</v>
      </c>
      <c r="C12" s="7"/>
      <c r="D12" s="7"/>
      <c r="E12" s="7"/>
      <c r="F12" s="9"/>
      <c r="G12" s="5" t="s">
        <v>130</v>
      </c>
      <c r="H12" s="5"/>
      <c r="I12" s="5"/>
      <c r="J12" s="5"/>
    </row>
    <row r="13" s="1" customFormat="1" ht="40" customHeight="1" spans="1:10">
      <c r="A13" s="5"/>
      <c r="B13" s="10" t="s">
        <v>423</v>
      </c>
      <c r="C13" s="11"/>
      <c r="D13" s="11"/>
      <c r="E13" s="11"/>
      <c r="F13" s="12"/>
      <c r="G13" s="5" t="s">
        <v>423</v>
      </c>
      <c r="H13" s="5"/>
      <c r="I13" s="5"/>
      <c r="J13" s="5"/>
    </row>
    <row r="14" s="1" customFormat="1" ht="27" customHeight="1" spans="1:10">
      <c r="A14" s="13" t="s">
        <v>133</v>
      </c>
      <c r="B14" s="5" t="s">
        <v>23</v>
      </c>
      <c r="C14" s="5" t="s">
        <v>24</v>
      </c>
      <c r="D14" s="6" t="s">
        <v>25</v>
      </c>
      <c r="E14" s="9"/>
      <c r="F14" s="5" t="s">
        <v>26</v>
      </c>
      <c r="G14" s="5" t="s">
        <v>27</v>
      </c>
      <c r="H14" s="5" t="s">
        <v>9</v>
      </c>
      <c r="I14" s="5" t="s">
        <v>10</v>
      </c>
      <c r="J14" s="28" t="s">
        <v>134</v>
      </c>
    </row>
    <row r="15" s="1" customFormat="1" ht="23" customHeight="1" spans="1:10">
      <c r="A15" s="14"/>
      <c r="B15" s="5" t="s">
        <v>135</v>
      </c>
      <c r="C15" s="13" t="s">
        <v>136</v>
      </c>
      <c r="D15" s="15" t="s">
        <v>424</v>
      </c>
      <c r="E15" s="16"/>
      <c r="F15" s="5" t="s">
        <v>65</v>
      </c>
      <c r="G15" s="5" t="s">
        <v>425</v>
      </c>
      <c r="H15" s="5">
        <v>10</v>
      </c>
      <c r="I15" s="5">
        <v>10</v>
      </c>
      <c r="J15" s="5"/>
    </row>
    <row r="16" s="1" customFormat="1" ht="23" customHeight="1" spans="1:10">
      <c r="A16" s="14"/>
      <c r="B16" s="5"/>
      <c r="C16" s="14"/>
      <c r="D16" s="15" t="s">
        <v>426</v>
      </c>
      <c r="E16" s="16"/>
      <c r="F16" s="5" t="s">
        <v>427</v>
      </c>
      <c r="G16" s="5" t="s">
        <v>428</v>
      </c>
      <c r="H16" s="5">
        <v>10</v>
      </c>
      <c r="I16" s="5">
        <v>10</v>
      </c>
      <c r="J16" s="5"/>
    </row>
    <row r="17" s="1" customFormat="1" ht="23" customHeight="1" spans="1:10">
      <c r="A17" s="14"/>
      <c r="B17" s="5"/>
      <c r="C17" s="13" t="s">
        <v>143</v>
      </c>
      <c r="D17" s="15" t="s">
        <v>429</v>
      </c>
      <c r="E17" s="16"/>
      <c r="F17" s="5">
        <v>10</v>
      </c>
      <c r="G17" s="5">
        <v>10</v>
      </c>
      <c r="H17" s="5">
        <v>10</v>
      </c>
      <c r="I17" s="5">
        <v>10</v>
      </c>
      <c r="J17" s="5"/>
    </row>
    <row r="18" s="1" customFormat="1" ht="23" customHeight="1" spans="1:10">
      <c r="A18" s="14"/>
      <c r="B18" s="5"/>
      <c r="C18" s="13" t="s">
        <v>175</v>
      </c>
      <c r="D18" s="15" t="s">
        <v>430</v>
      </c>
      <c r="E18" s="16"/>
      <c r="F18" s="5" t="s">
        <v>431</v>
      </c>
      <c r="G18" s="5" t="s">
        <v>432</v>
      </c>
      <c r="H18" s="5">
        <v>10</v>
      </c>
      <c r="I18" s="5">
        <v>10</v>
      </c>
      <c r="J18" s="5"/>
    </row>
    <row r="19" s="1" customFormat="1" ht="23" customHeight="1" spans="1:10">
      <c r="A19" s="14"/>
      <c r="B19" s="5"/>
      <c r="C19" s="13" t="s">
        <v>146</v>
      </c>
      <c r="D19" s="15" t="s">
        <v>433</v>
      </c>
      <c r="E19" s="16"/>
      <c r="F19" s="5" t="s">
        <v>434</v>
      </c>
      <c r="G19" s="5" t="s">
        <v>435</v>
      </c>
      <c r="H19" s="5">
        <v>10</v>
      </c>
      <c r="I19" s="5">
        <v>10</v>
      </c>
      <c r="J19" s="5"/>
    </row>
    <row r="20" s="1" customFormat="1" ht="23" customHeight="1" spans="1:10">
      <c r="A20" s="14"/>
      <c r="B20" s="5" t="s">
        <v>192</v>
      </c>
      <c r="C20" s="13" t="s">
        <v>193</v>
      </c>
      <c r="D20" s="15" t="s">
        <v>436</v>
      </c>
      <c r="E20" s="16"/>
      <c r="F20" s="5" t="s">
        <v>427</v>
      </c>
      <c r="G20" s="5" t="s">
        <v>428</v>
      </c>
      <c r="H20" s="5">
        <v>15</v>
      </c>
      <c r="I20" s="5">
        <v>15</v>
      </c>
      <c r="J20" s="5"/>
    </row>
    <row r="21" s="1" customFormat="1" ht="23" customHeight="1" spans="1:10">
      <c r="A21" s="14"/>
      <c r="B21" s="5"/>
      <c r="C21" s="13" t="s">
        <v>196</v>
      </c>
      <c r="D21" s="15" t="s">
        <v>437</v>
      </c>
      <c r="E21" s="16"/>
      <c r="F21" s="5" t="s">
        <v>103</v>
      </c>
      <c r="G21" s="17">
        <v>0.99</v>
      </c>
      <c r="H21" s="5">
        <v>15</v>
      </c>
      <c r="I21" s="5">
        <v>14</v>
      </c>
      <c r="J21" s="5"/>
    </row>
    <row r="22" s="1" customFormat="1" ht="35" customHeight="1" spans="1:10">
      <c r="A22" s="14"/>
      <c r="B22" s="5" t="s">
        <v>160</v>
      </c>
      <c r="C22" s="18" t="s">
        <v>161</v>
      </c>
      <c r="D22" s="15" t="s">
        <v>438</v>
      </c>
      <c r="E22" s="16"/>
      <c r="F22" s="5" t="s">
        <v>103</v>
      </c>
      <c r="G22" s="17">
        <v>1</v>
      </c>
      <c r="H22" s="19">
        <v>10</v>
      </c>
      <c r="I22" s="5">
        <v>10</v>
      </c>
      <c r="J22" s="5"/>
    </row>
    <row r="23" s="1" customFormat="1" ht="27" customHeight="1" spans="1:10">
      <c r="A23" s="20" t="s">
        <v>104</v>
      </c>
      <c r="B23" s="21"/>
      <c r="C23" s="21"/>
      <c r="D23" s="21"/>
      <c r="E23" s="21"/>
      <c r="F23" s="21"/>
      <c r="G23" s="22"/>
      <c r="H23" s="13">
        <f>SUM(H15:H22)+10</f>
        <v>100</v>
      </c>
      <c r="I23" s="13">
        <f>SUM(I15:I22)+10</f>
        <v>99</v>
      </c>
      <c r="J23" s="13"/>
    </row>
    <row r="24" s="1" customFormat="1" ht="30" customHeight="1" spans="1:10">
      <c r="A24" s="5" t="s">
        <v>105</v>
      </c>
      <c r="B24" s="8" t="s">
        <v>200</v>
      </c>
      <c r="C24" s="8"/>
      <c r="D24" s="8"/>
      <c r="E24" s="8"/>
      <c r="F24" s="8"/>
      <c r="G24" s="23"/>
      <c r="H24" s="23"/>
      <c r="I24" s="23"/>
      <c r="J24" s="23"/>
    </row>
    <row r="25" s="2" customFormat="1" ht="138" customHeight="1" spans="1:10">
      <c r="A25" s="24" t="s">
        <v>164</v>
      </c>
      <c r="B25" s="25"/>
      <c r="C25" s="24" t="s">
        <v>181</v>
      </c>
      <c r="D25" s="26"/>
      <c r="E25" s="26"/>
      <c r="F25" s="27" t="s">
        <v>109</v>
      </c>
      <c r="G25" s="27" t="s">
        <v>166</v>
      </c>
      <c r="H25" s="27"/>
      <c r="I25" s="27"/>
      <c r="J25" s="27"/>
    </row>
  </sheetData>
  <mergeCells count="33">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D20:E20"/>
    <mergeCell ref="D21:E21"/>
    <mergeCell ref="D22:E22"/>
    <mergeCell ref="A23:G23"/>
    <mergeCell ref="B24:J24"/>
    <mergeCell ref="A25:B25"/>
    <mergeCell ref="C25:E25"/>
    <mergeCell ref="G25:J25"/>
    <mergeCell ref="A12:A13"/>
    <mergeCell ref="A14:A22"/>
    <mergeCell ref="B15:B19"/>
    <mergeCell ref="B20:B21"/>
    <mergeCell ref="C15:C16"/>
    <mergeCell ref="A7:C11"/>
  </mergeCells>
  <pageMargins left="0.357638888888889" right="0.35763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15</vt:i4>
      </vt:variant>
    </vt:vector>
  </HeadingPairs>
  <TitlesOfParts>
    <vt:vector size="15" baseType="lpstr">
      <vt:lpstr>部门整体绩效</vt:lpstr>
      <vt:lpstr>进博会</vt:lpstr>
      <vt:lpstr>改制企业人员医保费</vt:lpstr>
      <vt:lpstr>获奖选手奖励金</vt:lpstr>
      <vt:lpstr>技能大赛经费</vt:lpstr>
      <vt:lpstr>营销专家团经费</vt:lpstr>
      <vt:lpstr>创业园经费</vt:lpstr>
      <vt:lpstr>电子产品促消费</vt:lpstr>
      <vt:lpstr>电子消费券</vt:lpstr>
      <vt:lpstr>区域消费</vt:lpstr>
      <vt:lpstr>兰洽会</vt:lpstr>
      <vt:lpstr>出国考察费</vt:lpstr>
      <vt:lpstr>专家工作室</vt:lpstr>
      <vt:lpstr>招商引资</vt:lpstr>
      <vt:lpstr>药博会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2021-06-20T16:01:00Z</dcterms:created>
  <cp:lastPrinted>2021-07-02T15:00:00Z</cp:lastPrinted>
  <dcterms:modified xsi:type="dcterms:W3CDTF">2024-09-05T02:30:02Z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175AA501F2A043FCA48F62CD28F1879E</vt:lpwstr>
  </property>
  <property fmtid="{D5CDD505-2E9C-101B-9397-08002B2CF9AE}" pid="3" name="KSOProductBuildVer">
    <vt:lpwstr>2052-12.1.0.17857</vt:lpwstr>
  </property>
</Properties>
</file>