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本级支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3P" localSheetId="0">#REF!</definedName>
    <definedName name="_13P">#REF!</definedName>
    <definedName name="_4P" localSheetId="0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 localSheetId="0">#REF!</definedName>
    <definedName name="A1_">#REF!</definedName>
    <definedName name="A2_" localSheetId="0">#REF!</definedName>
    <definedName name="A2_">#REF!</definedName>
    <definedName name="aa">"b2:f14"</definedName>
    <definedName name="_xlnm.Database" localSheetId="0" hidden="1">#REF!</definedName>
    <definedName name="_xlnm.Database" hidden="1">#REF!</definedName>
    <definedName name="datedba">#REF!</definedName>
    <definedName name="GR" localSheetId="0">[6]人员经费表!#REF!</definedName>
    <definedName name="GR">[6]人员经费表!#REF!</definedName>
    <definedName name="MCH" localSheetId="0">#REF!</definedName>
    <definedName name="MCH">#REF!</definedName>
    <definedName name="_xlnm.Print_Area" localSheetId="0">本级支出!$A$1:$E$27</definedName>
    <definedName name="_xlnm.Print_Area">#REF!</definedName>
    <definedName name="_xlnm.Print_Titles" localSheetId="0">本级支出!$1:$6</definedName>
    <definedName name="_xlnm.Print_Titles">#N/A</definedName>
    <definedName name="RS" localSheetId="0">#REF!</definedName>
    <definedName name="RS">#REF!</definedName>
    <definedName name="TILE13" localSheetId="0">#REF!</definedName>
    <definedName name="TILE13">#REF!</definedName>
    <definedName name="TILE4" localSheetId="0">#REF!</definedName>
    <definedName name="TILE4">#REF!</definedName>
    <definedName name="表1">[7]月报!$A$5:$C$147</definedName>
    <definedName name="地区名称">#REF!</definedName>
    <definedName name="工资">[8]月报!$A$5:$C$147</definedName>
    <definedName name="两税比重22" localSheetId="0">#REF!</definedName>
    <definedName name="两税比重22">#REF!</definedName>
    <definedName name="年终结算" localSheetId="0">[6]人员经费表!#REF!</definedName>
    <definedName name="年终结算">[6]人员经费表!#REF!</definedName>
    <definedName name="月报" localSheetId="0">[7]月报!$A$5:$C$147</definedName>
    <definedName name="月报">[9]月报!$A$5:$C$147</definedName>
    <definedName name="月报1">[9]月报!$A$5:$C$147</definedName>
    <definedName name="专项">#REF!</definedName>
  </definedNames>
  <calcPr calcId="124519" fullCalcOnLoad="1"/>
</workbook>
</file>

<file path=xl/calcChain.xml><?xml version="1.0" encoding="utf-8"?>
<calcChain xmlns="http://schemas.openxmlformats.org/spreadsheetml/2006/main">
  <c r="E31" i="1"/>
  <c r="K27"/>
  <c r="E27"/>
  <c r="D27"/>
  <c r="C27"/>
  <c r="E26"/>
  <c r="D26"/>
  <c r="C26"/>
  <c r="K25"/>
  <c r="E25"/>
  <c r="D25"/>
  <c r="C25"/>
  <c r="K24"/>
  <c r="E24"/>
  <c r="D24"/>
  <c r="C24"/>
  <c r="K23"/>
  <c r="E23"/>
  <c r="D23"/>
  <c r="C23"/>
  <c r="K22"/>
  <c r="E22"/>
  <c r="D22"/>
  <c r="C22"/>
  <c r="K21"/>
  <c r="E21"/>
  <c r="D21"/>
  <c r="C21"/>
  <c r="K20"/>
  <c r="E20"/>
  <c r="D20"/>
  <c r="C20"/>
  <c r="K19"/>
  <c r="K18"/>
  <c r="J18"/>
  <c r="E18"/>
  <c r="D18"/>
  <c r="C18"/>
  <c r="K17"/>
  <c r="E17"/>
  <c r="D17"/>
  <c r="C17"/>
  <c r="K16"/>
  <c r="E16"/>
  <c r="D16"/>
  <c r="C16"/>
  <c r="K15"/>
  <c r="E15"/>
  <c r="D15"/>
  <c r="C15"/>
  <c r="K14"/>
  <c r="E14"/>
  <c r="D14"/>
  <c r="C14"/>
  <c r="K13"/>
  <c r="E13"/>
  <c r="D13"/>
  <c r="C13"/>
  <c r="K12"/>
  <c r="E12"/>
  <c r="D12"/>
  <c r="C12"/>
  <c r="K11"/>
  <c r="J11"/>
  <c r="E11"/>
  <c r="D11"/>
  <c r="C11"/>
  <c r="C4" s="1"/>
  <c r="K10"/>
  <c r="H10"/>
  <c r="E10"/>
  <c r="D10"/>
  <c r="C10"/>
  <c r="K9"/>
  <c r="E9"/>
  <c r="D9"/>
  <c r="D4" s="1"/>
  <c r="C9"/>
  <c r="K8"/>
  <c r="E8"/>
  <c r="D8"/>
  <c r="C8"/>
  <c r="K7"/>
  <c r="E7"/>
  <c r="E4" s="1"/>
  <c r="D7"/>
  <c r="C7"/>
  <c r="K6"/>
  <c r="K5"/>
  <c r="J5"/>
  <c r="H5"/>
  <c r="E5"/>
  <c r="D5"/>
  <c r="C5"/>
  <c r="K4"/>
  <c r="J4"/>
  <c r="I4"/>
  <c r="H4"/>
  <c r="M5" l="1"/>
  <c r="N4"/>
  <c r="B4"/>
</calcChain>
</file>

<file path=xl/sharedStrings.xml><?xml version="1.0" encoding="utf-8"?>
<sst xmlns="http://schemas.openxmlformats.org/spreadsheetml/2006/main" count="35" uniqueCount="34">
  <si>
    <t xml:space="preserve">  单位：万元</t>
  </si>
  <si>
    <t>预算科目</t>
  </si>
  <si>
    <t>合计</t>
  </si>
  <si>
    <t>预算数</t>
  </si>
  <si>
    <t>上级补助</t>
  </si>
  <si>
    <t>预计上年结转</t>
  </si>
  <si>
    <t>重点专项</t>
  </si>
  <si>
    <t>部门预算</t>
  </si>
  <si>
    <r>
      <t>2</t>
    </r>
    <r>
      <rPr>
        <sz val="11"/>
        <color theme="1"/>
        <rFont val="宋体"/>
        <family val="2"/>
        <charset val="134"/>
        <scheme val="minor"/>
      </rPr>
      <t>020年</t>
    </r>
    <r>
      <rPr>
        <sz val="11"/>
        <color theme="1"/>
        <rFont val="宋体"/>
        <family val="2"/>
        <charset val="134"/>
        <scheme val="minor"/>
      </rPr>
      <t>重点专项</t>
    </r>
  </si>
  <si>
    <t>一般公共预算支出合计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</si>
  <si>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</si>
  <si>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</si>
  <si>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</si>
  <si>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</si>
  <si>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</si>
  <si>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</si>
  <si>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</si>
  <si>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</si>
  <si>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</si>
  <si>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</si>
  <si>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</si>
  <si>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</si>
  <si>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</si>
  <si>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</si>
  <si>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</si>
  <si>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</si>
  <si>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</si>
  <si>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</si>
  <si>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</si>
  <si>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</si>
  <si>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其他支出</t>
  </si>
  <si>
    <t>债务付息支出</t>
  </si>
  <si>
    <t>债务发行费用支出</t>
  </si>
  <si>
    <t>2023年市级一般公共预算支出预算表</t>
    <phoneticPr fontId="3" type="noConversion"/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</si>
</sst>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0.000000000000_);[Red]\(0.000000000000\)"/>
    <numFmt numFmtId="179" formatCode="0_);[Red]\(0\)"/>
    <numFmt numFmtId="180" formatCode="0.0_ 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_(* #,##0_);_(* \(#,##0\);_(* &quot;-&quot;_);_(@_)"/>
  </numFmts>
  <fonts count="44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20"/>
      <name val="方正小标宋简体"/>
      <family val="3"/>
      <charset val="134"/>
    </font>
    <font>
      <sz val="9"/>
      <name val="宋体"/>
      <family val="2"/>
      <charset val="134"/>
      <scheme val="minor"/>
    </font>
    <font>
      <sz val="20"/>
      <color rgb="FFFF0000"/>
      <name val="方正小标宋简体"/>
      <family val="3"/>
      <charset val="134"/>
    </font>
    <font>
      <sz val="12"/>
      <color rgb="FFFF0000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name val="Courier"/>
      <family val="2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9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7">
    <xf numFmtId="0" fontId="0" fillId="0" borderId="0">
      <alignment vertical="center"/>
    </xf>
    <xf numFmtId="0" fontId="1" fillId="0" borderId="0">
      <alignment vertical="center"/>
    </xf>
    <xf numFmtId="0" fontId="9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4" borderId="0" applyNumberFormat="0" applyBorder="0" applyAlignment="0" applyProtection="0"/>
    <xf numFmtId="0" fontId="16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8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37" fontId="19" fillId="0" borderId="0"/>
    <xf numFmtId="0" fontId="1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21" borderId="0" applyNumberFormat="0" applyBorder="0" applyAlignment="0" applyProtection="0"/>
    <xf numFmtId="0" fontId="27" fillId="33" borderId="0" applyNumberFormat="0" applyBorder="0" applyAlignment="0" applyProtection="0"/>
    <xf numFmtId="0" fontId="27" fillId="3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4" borderId="0" applyNumberFormat="0" applyBorder="0" applyAlignment="0" applyProtection="0"/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25" borderId="0" applyNumberFormat="0" applyBorder="0" applyAlignment="0" applyProtection="0"/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6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5" fillId="35" borderId="7" applyNumberFormat="0" applyAlignment="0" applyProtection="0">
      <alignment vertical="center"/>
    </xf>
    <xf numFmtId="0" fontId="35" fillId="35" borderId="7" applyNumberFormat="0" applyAlignment="0" applyProtection="0">
      <alignment vertical="center"/>
    </xf>
    <xf numFmtId="0" fontId="36" fillId="36" borderId="8" applyNumberFormat="0" applyAlignment="0" applyProtection="0">
      <alignment vertical="center"/>
    </xf>
    <xf numFmtId="0" fontId="36" fillId="36" borderId="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11" fillId="0" borderId="0"/>
    <xf numFmtId="183" fontId="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15" fillId="40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41" fillId="44" borderId="0" applyNumberFormat="0" applyBorder="0" applyAlignment="0" applyProtection="0">
      <alignment vertical="center"/>
    </xf>
    <xf numFmtId="0" fontId="41" fillId="44" borderId="0" applyNumberFormat="0" applyBorder="0" applyAlignment="0" applyProtection="0">
      <alignment vertical="center"/>
    </xf>
    <xf numFmtId="0" fontId="42" fillId="35" borderId="10" applyNumberFormat="0" applyAlignment="0" applyProtection="0">
      <alignment vertical="center"/>
    </xf>
    <xf numFmtId="0" fontId="42" fillId="35" borderId="10" applyNumberFormat="0" applyAlignment="0" applyProtection="0">
      <alignment vertical="center"/>
    </xf>
    <xf numFmtId="0" fontId="43" fillId="7" borderId="7" applyNumberFormat="0" applyAlignment="0" applyProtection="0">
      <alignment vertical="center"/>
    </xf>
    <xf numFmtId="0" fontId="43" fillId="7" borderId="7" applyNumberFormat="0" applyAlignment="0" applyProtection="0">
      <alignment vertical="center"/>
    </xf>
    <xf numFmtId="0" fontId="9" fillId="0" borderId="0"/>
    <xf numFmtId="0" fontId="12" fillId="0" borderId="0"/>
    <xf numFmtId="0" fontId="1" fillId="33" borderId="11" applyNumberFormat="0" applyFont="0" applyAlignment="0" applyProtection="0">
      <alignment vertical="center"/>
    </xf>
    <xf numFmtId="0" fontId="1" fillId="33" borderId="11" applyNumberFormat="0" applyFont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0" xfId="1">
      <alignment vertical="center"/>
    </xf>
    <xf numFmtId="0" fontId="0" fillId="0" borderId="0" xfId="1" applyFont="1">
      <alignment vertical="center"/>
    </xf>
    <xf numFmtId="0" fontId="5" fillId="0" borderId="0" xfId="1" applyFont="1" applyAlignment="1">
      <alignment horizontal="right" vertical="center"/>
    </xf>
    <xf numFmtId="0" fontId="1" fillId="0" borderId="1" xfId="1" applyBorder="1" applyAlignment="1">
      <alignment horizontal="right" vertical="center"/>
    </xf>
    <xf numFmtId="0" fontId="1" fillId="0" borderId="2" xfId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0" fillId="0" borderId="2" xfId="1" applyFont="1" applyBorder="1" applyAlignment="1">
      <alignment horizontal="center" vertical="center" wrapText="1"/>
    </xf>
    <xf numFmtId="176" fontId="0" fillId="0" borderId="2" xfId="1" applyNumberFormat="1" applyFont="1" applyBorder="1" applyAlignment="1">
      <alignment horizontal="center" vertical="center" wrapText="1"/>
    </xf>
    <xf numFmtId="0" fontId="0" fillId="0" borderId="0" xfId="1" applyFont="1" applyFill="1" applyBorder="1">
      <alignment vertical="center"/>
    </xf>
    <xf numFmtId="0" fontId="6" fillId="0" borderId="2" xfId="1" applyFont="1" applyBorder="1" applyAlignment="1">
      <alignment vertical="center"/>
    </xf>
    <xf numFmtId="177" fontId="6" fillId="0" borderId="2" xfId="1" applyNumberFormat="1" applyFont="1" applyBorder="1" applyAlignment="1">
      <alignment vertical="center"/>
    </xf>
    <xf numFmtId="177" fontId="7" fillId="0" borderId="2" xfId="1" applyNumberFormat="1" applyFont="1" applyBorder="1" applyAlignment="1">
      <alignment horizontal="right" vertical="center"/>
    </xf>
    <xf numFmtId="177" fontId="6" fillId="0" borderId="2" xfId="1" applyNumberFormat="1" applyFont="1" applyBorder="1" applyAlignment="1">
      <alignment horizontal="right" vertical="center"/>
    </xf>
    <xf numFmtId="0" fontId="6" fillId="0" borderId="0" xfId="1" applyFont="1">
      <alignment vertical="center"/>
    </xf>
    <xf numFmtId="0" fontId="6" fillId="0" borderId="2" xfId="1" applyFont="1" applyBorder="1">
      <alignment vertical="center"/>
    </xf>
    <xf numFmtId="0" fontId="6" fillId="0" borderId="0" xfId="1" applyFont="1" applyBorder="1">
      <alignment vertical="center"/>
    </xf>
    <xf numFmtId="2" fontId="6" fillId="0" borderId="0" xfId="1" applyNumberFormat="1" applyFont="1">
      <alignment vertical="center"/>
    </xf>
    <xf numFmtId="178" fontId="6" fillId="0" borderId="0" xfId="1" applyNumberFormat="1" applyFont="1">
      <alignment vertical="center"/>
    </xf>
    <xf numFmtId="179" fontId="6" fillId="0" borderId="0" xfId="1" applyNumberFormat="1" applyFont="1">
      <alignment vertical="center"/>
    </xf>
    <xf numFmtId="0" fontId="0" fillId="0" borderId="2" xfId="1" applyFont="1" applyBorder="1" applyAlignment="1">
      <alignment horizontal="left" vertical="center" indent="1"/>
    </xf>
    <xf numFmtId="177" fontId="0" fillId="0" borderId="2" xfId="1" applyNumberFormat="1" applyFont="1" applyBorder="1" applyAlignment="1">
      <alignment vertical="center"/>
    </xf>
    <xf numFmtId="177" fontId="5" fillId="0" borderId="2" xfId="1" applyNumberFormat="1" applyFont="1" applyBorder="1" applyAlignment="1">
      <alignment horizontal="right" vertical="center"/>
    </xf>
    <xf numFmtId="177" fontId="1" fillId="0" borderId="2" xfId="1" applyNumberFormat="1" applyBorder="1" applyAlignment="1">
      <alignment horizontal="right" vertical="center"/>
    </xf>
    <xf numFmtId="180" fontId="0" fillId="0" borderId="0" xfId="1" applyNumberFormat="1" applyFont="1">
      <alignment vertical="center"/>
    </xf>
    <xf numFmtId="2" fontId="1" fillId="0" borderId="0" xfId="1" applyNumberFormat="1">
      <alignment vertical="center"/>
    </xf>
    <xf numFmtId="0" fontId="8" fillId="0" borderId="0" xfId="1" applyFont="1">
      <alignment vertical="center"/>
    </xf>
    <xf numFmtId="0" fontId="1" fillId="0" borderId="2" xfId="1" applyBorder="1" applyAlignment="1">
      <alignment horizontal="left" vertical="center" indent="1"/>
    </xf>
    <xf numFmtId="1" fontId="1" fillId="0" borderId="0" xfId="1" applyNumberFormat="1" applyAlignment="1">
      <alignment horizontal="right" vertical="center"/>
    </xf>
    <xf numFmtId="176" fontId="1" fillId="0" borderId="0" xfId="1" applyNumberFormat="1" applyAlignment="1">
      <alignment horizontal="right" vertical="center"/>
    </xf>
    <xf numFmtId="0" fontId="1" fillId="0" borderId="0" xfId="1" applyAlignment="1">
      <alignment horizontal="right" vertical="center"/>
    </xf>
  </cellXfs>
  <cellStyles count="187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"/>
    <cellStyle name="常规 2_2019年市级一般公共预算支出明细表" xfId="119"/>
    <cellStyle name="常规 21" xfId="120"/>
    <cellStyle name="常规 23" xfId="121"/>
    <cellStyle name="常规 3" xfId="122"/>
    <cellStyle name="常规 3 2" xfId="123"/>
    <cellStyle name="常规 3_2019年市级一般公共预算支出明细表" xfId="124"/>
    <cellStyle name="常规 4" xfId="125"/>
    <cellStyle name="常规 5" xfId="126"/>
    <cellStyle name="常规 6" xfId="127"/>
    <cellStyle name="常规 7" xfId="128"/>
    <cellStyle name="超级链接" xfId="129"/>
    <cellStyle name="好 2" xfId="130"/>
    <cellStyle name="好 3" xfId="131"/>
    <cellStyle name="好_{FAEA61C0-5D79-F7C6-68D7-A741FC9FDF48}" xfId="132"/>
    <cellStyle name="好_{FAEA61C0-5D79-F7C6-68D7-A741FC9FDF48}_2020年社保预算表" xfId="133"/>
    <cellStyle name="好_2013年社保本级专项经费(20130307)" xfId="134"/>
    <cellStyle name="好_2013申请追加项目(预算汇总）" xfId="135"/>
    <cellStyle name="好_2018年预算表" xfId="136"/>
    <cellStyle name="好_2018年政府收支分类表" xfId="137"/>
    <cellStyle name="好_2019年市级一般公共预算支出明细表" xfId="138"/>
    <cellStyle name="好_2019年重点专项（初稿）" xfId="139"/>
    <cellStyle name="好_盘活财政存量资金安排情况表" xfId="140"/>
    <cellStyle name="好_盘活财政存量资金安排情况表_2020年社保预算表" xfId="141"/>
    <cellStyle name="好_张掖市重点工作重大项目资金建议表（定稿）" xfId="142"/>
    <cellStyle name="好_张掖市重点工作重大项目资金建议表（定稿）_2020年社保预算表" xfId="143"/>
    <cellStyle name="后继超级链接" xfId="144"/>
    <cellStyle name="汇总 2" xfId="145"/>
    <cellStyle name="汇总 3" xfId="146"/>
    <cellStyle name="计算 2" xfId="147"/>
    <cellStyle name="计算 3" xfId="148"/>
    <cellStyle name="检查单元格 2" xfId="149"/>
    <cellStyle name="检查单元格 3" xfId="150"/>
    <cellStyle name="解释性文本 2" xfId="151"/>
    <cellStyle name="解释性文本 3" xfId="152"/>
    <cellStyle name="警告文本 2" xfId="153"/>
    <cellStyle name="警告文本 3" xfId="154"/>
    <cellStyle name="链接单元格 2" xfId="155"/>
    <cellStyle name="链接单元格 3" xfId="156"/>
    <cellStyle name="普通_97-917" xfId="157"/>
    <cellStyle name="千分位[0]_laroux" xfId="158"/>
    <cellStyle name="千分位_97-917" xfId="159"/>
    <cellStyle name="千位[0]_1" xfId="160"/>
    <cellStyle name="千位_1" xfId="161"/>
    <cellStyle name="强调 1" xfId="162"/>
    <cellStyle name="强调 2" xfId="163"/>
    <cellStyle name="强调 3" xfId="164"/>
    <cellStyle name="强调文字颜色 1 2" xfId="165"/>
    <cellStyle name="强调文字颜色 1 3" xfId="166"/>
    <cellStyle name="强调文字颜色 2 2" xfId="167"/>
    <cellStyle name="强调文字颜色 2 3" xfId="168"/>
    <cellStyle name="强调文字颜色 3 2" xfId="169"/>
    <cellStyle name="强调文字颜色 3 3" xfId="170"/>
    <cellStyle name="强调文字颜色 4 2" xfId="171"/>
    <cellStyle name="强调文字颜色 4 3" xfId="172"/>
    <cellStyle name="强调文字颜色 5 2" xfId="173"/>
    <cellStyle name="强调文字颜色 5 3" xfId="174"/>
    <cellStyle name="强调文字颜色 6 2" xfId="175"/>
    <cellStyle name="强调文字颜色 6 3" xfId="176"/>
    <cellStyle name="适中 2" xfId="177"/>
    <cellStyle name="适中 3" xfId="178"/>
    <cellStyle name="输出 2" xfId="179"/>
    <cellStyle name="输出 3" xfId="180"/>
    <cellStyle name="输入 2" xfId="181"/>
    <cellStyle name="输入 3" xfId="182"/>
    <cellStyle name="未定义" xfId="183"/>
    <cellStyle name="样式 1" xfId="184"/>
    <cellStyle name="注释 2" xfId="185"/>
    <cellStyle name="注释 3" xfId="1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127.12\&#31185;&#23460;&#36164;&#26009;\&#39044;&#31639;&#31185;\&#39044;&#31639;&#31185;&#36164;&#26009;\2023&#24180;&#39044;&#31639;\&#20154;&#20195;&#20250;&#36164;&#26009;\5.2023&#24180;&#39044;&#31639;&#34920;1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39044;&#31639;&#31185;&#36164;&#26009;\2000&#24180;&#39044;&#31639;\&#20154;&#22823;&#36890;&#36807;&#39044;&#31639;\1999&#27719;&#24635;&#39044;&#31639;&#36164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05"/>
      <sheetName val="平衡简表2023"/>
      <sheetName val="本级收入"/>
      <sheetName val="本级支出"/>
      <sheetName val="本级支出明细（功能科目）"/>
      <sheetName val="本级平衡"/>
      <sheetName val="支出经济分类"/>
      <sheetName val="政府性基金预算收入"/>
      <sheetName val="政府性基金预算支出"/>
      <sheetName val="政府性基金平衡表"/>
      <sheetName val="市级社保收入"/>
      <sheetName val="市级社保支出"/>
      <sheetName val="国有资本经营预算"/>
      <sheetName val="三公经费预算"/>
      <sheetName val="全市社保收支"/>
      <sheetName val="提前下达专项"/>
      <sheetName val="Sheet1"/>
      <sheetName val="Sheet3"/>
    </sheetNames>
    <sheetDataSet>
      <sheetData sheetId="0"/>
      <sheetData sheetId="1"/>
      <sheetData sheetId="2"/>
      <sheetData sheetId="3"/>
      <sheetData sheetId="4">
        <row r="5">
          <cell r="C5">
            <v>27258</v>
          </cell>
          <cell r="D5">
            <v>0</v>
          </cell>
          <cell r="E5">
            <v>161</v>
          </cell>
        </row>
        <row r="248">
          <cell r="C248">
            <v>10068</v>
          </cell>
          <cell r="D248">
            <v>0</v>
          </cell>
          <cell r="E248">
            <v>95</v>
          </cell>
        </row>
        <row r="338">
          <cell r="C338">
            <v>15860</v>
          </cell>
          <cell r="D338">
            <v>0</v>
          </cell>
          <cell r="E338">
            <v>114</v>
          </cell>
        </row>
        <row r="389">
          <cell r="C389">
            <v>2663</v>
          </cell>
          <cell r="D389">
            <v>0</v>
          </cell>
          <cell r="E389">
            <v>70</v>
          </cell>
        </row>
        <row r="445">
          <cell r="C445">
            <v>7298</v>
          </cell>
          <cell r="D445">
            <v>0</v>
          </cell>
          <cell r="E445">
            <v>1090</v>
          </cell>
        </row>
        <row r="502">
          <cell r="C502">
            <v>23161</v>
          </cell>
          <cell r="D502">
            <v>0</v>
          </cell>
          <cell r="E502">
            <v>223</v>
          </cell>
        </row>
        <row r="628">
          <cell r="C628">
            <v>12650</v>
          </cell>
          <cell r="D628">
            <v>0</v>
          </cell>
          <cell r="E628">
            <v>159</v>
          </cell>
        </row>
        <row r="699">
          <cell r="C699">
            <v>5579</v>
          </cell>
          <cell r="D699">
            <v>0</v>
          </cell>
          <cell r="E699">
            <v>7620</v>
          </cell>
        </row>
        <row r="771">
          <cell r="C771">
            <v>1519</v>
          </cell>
          <cell r="D771">
            <v>0</v>
          </cell>
          <cell r="E771">
            <v>0</v>
          </cell>
        </row>
        <row r="790">
          <cell r="C790">
            <v>10060</v>
          </cell>
          <cell r="D790">
            <v>0</v>
          </cell>
          <cell r="E790">
            <v>3347</v>
          </cell>
        </row>
        <row r="897">
          <cell r="C897">
            <v>2076</v>
          </cell>
          <cell r="D897">
            <v>0</v>
          </cell>
          <cell r="E897">
            <v>0</v>
          </cell>
        </row>
        <row r="955">
          <cell r="C955">
            <v>4282</v>
          </cell>
          <cell r="D955">
            <v>0</v>
          </cell>
          <cell r="E955">
            <v>0</v>
          </cell>
        </row>
        <row r="1019">
          <cell r="C1019">
            <v>1780</v>
          </cell>
          <cell r="D1019">
            <v>0</v>
          </cell>
          <cell r="E1019">
            <v>0</v>
          </cell>
        </row>
        <row r="1079">
          <cell r="C1079">
            <v>1357</v>
          </cell>
          <cell r="D1079">
            <v>0</v>
          </cell>
          <cell r="E1079">
            <v>0</v>
          </cell>
        </row>
        <row r="1123">
          <cell r="C1123">
            <v>6009</v>
          </cell>
          <cell r="D1123">
            <v>0</v>
          </cell>
          <cell r="E1123">
            <v>0</v>
          </cell>
        </row>
        <row r="1143">
          <cell r="C1143">
            <v>937</v>
          </cell>
          <cell r="D1143">
            <v>0</v>
          </cell>
          <cell r="E1143">
            <v>0</v>
          </cell>
        </row>
        <row r="1187">
          <cell r="C1187">
            <v>1014</v>
          </cell>
          <cell r="D1187">
            <v>0</v>
          </cell>
          <cell r="E1187">
            <v>21</v>
          </cell>
        </row>
        <row r="1235">
          <cell r="C1235">
            <v>1500</v>
          </cell>
        </row>
        <row r="1236">
          <cell r="C1236">
            <v>8500</v>
          </cell>
          <cell r="D1236">
            <v>0</v>
          </cell>
          <cell r="E1236">
            <v>270</v>
          </cell>
        </row>
        <row r="1239">
          <cell r="C1239">
            <v>6651</v>
          </cell>
          <cell r="D1239">
            <v>0</v>
          </cell>
          <cell r="E1239">
            <v>0</v>
          </cell>
        </row>
        <row r="1245">
          <cell r="C1245">
            <v>28</v>
          </cell>
          <cell r="D1245">
            <v>0</v>
          </cell>
          <cell r="E124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收支简表"/>
      <sheetName val="收支总表"/>
      <sheetName val="支出明细表"/>
      <sheetName val="基金表"/>
      <sheetName val="收入分县市"/>
      <sheetName val="支出分县市"/>
      <sheetName val="支出分县市 (2)"/>
      <sheetName val="大口径收入"/>
      <sheetName val="大口径分县市"/>
      <sheetName val="大口径分级次"/>
      <sheetName val="收入分析"/>
      <sheetName val="收入简表"/>
      <sheetName val="收入分县市 (2)"/>
      <sheetName val="乡镇财政"/>
      <sheetName val="支出分析"/>
      <sheetName val="99财力"/>
      <sheetName val="99增量"/>
      <sheetName val="地直企业所得税"/>
      <sheetName val="本级财力预计"/>
      <sheetName val="支出明细"/>
      <sheetName val="本级支出明细2"/>
      <sheetName val="科室汇总"/>
      <sheetName val="车辆专项"/>
      <sheetName val="支出安排"/>
      <sheetName val="专项预算"/>
      <sheetName val="收入简表 (2)"/>
      <sheetName val="建议计划"/>
      <sheetName val="总收入明细"/>
      <sheetName val="计划分析"/>
      <sheetName val="系统计划"/>
      <sheetName val="收支安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showZeros="0" tabSelected="1" workbookViewId="0">
      <pane xSplit="1" ySplit="3" topLeftCell="B4" activePane="bottomRight" state="frozen"/>
      <selection pane="topRight"/>
      <selection pane="bottomLeft"/>
      <selection pane="bottomRight" sqref="A1:E1"/>
    </sheetView>
  </sheetViews>
  <sheetFormatPr defaultRowHeight="14.25"/>
  <cols>
    <col min="1" max="1" width="30" style="3" customWidth="1"/>
    <col min="2" max="2" width="12.5" style="3" customWidth="1"/>
    <col min="3" max="3" width="11.5" style="5" customWidth="1"/>
    <col min="4" max="4" width="12.5" style="33" customWidth="1"/>
    <col min="5" max="5" width="13.25" style="32" customWidth="1"/>
    <col min="6" max="7" width="9" style="3" customWidth="1"/>
    <col min="8" max="9" width="9" style="4" hidden="1" customWidth="1"/>
    <col min="10" max="11" width="17.125" style="4" hidden="1" customWidth="1"/>
    <col min="12" max="14" width="9" style="3" hidden="1" customWidth="1"/>
    <col min="15" max="15" width="9" style="3" customWidth="1"/>
    <col min="16" max="16" width="9" style="3"/>
    <col min="17" max="17" width="24.5" style="3" bestFit="1" customWidth="1"/>
    <col min="18" max="16384" width="9" style="3"/>
  </cols>
  <sheetData>
    <row r="1" spans="1:18" ht="36.75" customHeight="1">
      <c r="A1" s="1" t="s">
        <v>33</v>
      </c>
      <c r="B1" s="1"/>
      <c r="C1" s="2"/>
      <c r="D1" s="1"/>
      <c r="E1" s="1"/>
    </row>
    <row r="2" spans="1:18" ht="17.25" customHeight="1">
      <c r="D2" s="6" t="s">
        <v>0</v>
      </c>
      <c r="E2" s="6"/>
    </row>
    <row r="3" spans="1:18" ht="38.25" customHeight="1">
      <c r="A3" s="7" t="s">
        <v>1</v>
      </c>
      <c r="B3" s="8" t="s">
        <v>2</v>
      </c>
      <c r="C3" s="9" t="s">
        <v>3</v>
      </c>
      <c r="D3" s="10" t="s">
        <v>4</v>
      </c>
      <c r="E3" s="11" t="s">
        <v>5</v>
      </c>
      <c r="H3" s="4" t="s">
        <v>6</v>
      </c>
      <c r="I3" s="12" t="s">
        <v>7</v>
      </c>
      <c r="J3" s="4" t="s">
        <v>8</v>
      </c>
      <c r="K3" s="12" t="s">
        <v>2</v>
      </c>
    </row>
    <row r="4" spans="1:18" s="17" customFormat="1" ht="23.25" customHeight="1">
      <c r="A4" s="13" t="s">
        <v>9</v>
      </c>
      <c r="B4" s="14">
        <f>SUM(C4:E4)</f>
        <v>163420</v>
      </c>
      <c r="C4" s="15">
        <f>SUM(C5:C27)</f>
        <v>150250</v>
      </c>
      <c r="D4" s="16">
        <f>SUM(D5:D27)</f>
        <v>0</v>
      </c>
      <c r="E4" s="16">
        <f>SUM(E5:E27)</f>
        <v>13170</v>
      </c>
      <c r="H4" s="18">
        <f>SUM(H5:H27)</f>
        <v>44720</v>
      </c>
      <c r="I4" s="18">
        <f>SUM(I5:I27)</f>
        <v>86149</v>
      </c>
      <c r="J4" s="18">
        <f>SUM(J5:J27)</f>
        <v>41797</v>
      </c>
      <c r="K4" s="19">
        <f>I4+J4</f>
        <v>127946</v>
      </c>
      <c r="L4" s="20"/>
      <c r="M4" s="17">
        <v>114358</v>
      </c>
      <c r="N4" s="17">
        <f>+M4/C4*100-100</f>
        <v>-23.88818635607322</v>
      </c>
      <c r="Q4" s="21"/>
      <c r="R4" s="22"/>
    </row>
    <row r="5" spans="1:18" ht="23.25" customHeight="1">
      <c r="A5" s="23" t="s">
        <v>10</v>
      </c>
      <c r="B5" s="24">
        <v>23206</v>
      </c>
      <c r="C5" s="25">
        <f>+'[1]本级支出明细（功能科目）'!C5</f>
        <v>27258</v>
      </c>
      <c r="D5" s="26">
        <f>+'[1]本级支出明细（功能科目）'!D5</f>
        <v>0</v>
      </c>
      <c r="E5" s="26">
        <f>+'[1]本级支出明细（功能科目）'!E5</f>
        <v>161</v>
      </c>
      <c r="H5" s="4">
        <f>6500+1500</f>
        <v>8000</v>
      </c>
      <c r="I5" s="4">
        <v>18812</v>
      </c>
      <c r="J5" s="27">
        <f>500+800+700+200+300+50+400+32</f>
        <v>2982</v>
      </c>
      <c r="K5" s="19">
        <f t="shared" ref="K5:K27" si="0">I5+J5</f>
        <v>21794</v>
      </c>
      <c r="L5" s="28"/>
      <c r="M5" s="3">
        <f>+M4-C4</f>
        <v>-35892</v>
      </c>
    </row>
    <row r="6" spans="1:18" ht="23.25" customHeight="1">
      <c r="A6" s="23" t="s">
        <v>11</v>
      </c>
      <c r="B6" s="24">
        <v>0</v>
      </c>
      <c r="C6" s="25"/>
      <c r="D6" s="26"/>
      <c r="E6" s="26"/>
      <c r="K6" s="19">
        <f t="shared" si="0"/>
        <v>0</v>
      </c>
      <c r="L6" s="28"/>
    </row>
    <row r="7" spans="1:18" ht="23.25" customHeight="1">
      <c r="A7" s="23" t="s">
        <v>12</v>
      </c>
      <c r="B7" s="24">
        <v>10163</v>
      </c>
      <c r="C7" s="25">
        <f>+'[1]本级支出明细（功能科目）'!C248</f>
        <v>10068</v>
      </c>
      <c r="D7" s="26">
        <f>+'[1]本级支出明细（功能科目）'!D248</f>
        <v>0</v>
      </c>
      <c r="E7" s="26">
        <f>+'[1]本级支出明细（功能科目）'!E248</f>
        <v>95</v>
      </c>
      <c r="H7" s="4">
        <v>470</v>
      </c>
      <c r="I7" s="4">
        <v>6893</v>
      </c>
      <c r="J7" s="29">
        <v>1000</v>
      </c>
      <c r="K7" s="19">
        <f t="shared" si="0"/>
        <v>7893</v>
      </c>
      <c r="L7" s="28"/>
    </row>
    <row r="8" spans="1:18" ht="23.25" customHeight="1">
      <c r="A8" s="23" t="s">
        <v>13</v>
      </c>
      <c r="B8" s="24">
        <v>16067</v>
      </c>
      <c r="C8" s="25">
        <f>+'[1]本级支出明细（功能科目）'!C338</f>
        <v>15860</v>
      </c>
      <c r="D8" s="26">
        <f>+'[1]本级支出明细（功能科目）'!D338</f>
        <v>0</v>
      </c>
      <c r="E8" s="26">
        <f>+'[1]本级支出明细（功能科目）'!E338</f>
        <v>114</v>
      </c>
      <c r="H8" s="4">
        <v>1800</v>
      </c>
      <c r="I8" s="4">
        <v>12222</v>
      </c>
      <c r="J8" s="29">
        <v>1100</v>
      </c>
      <c r="K8" s="19">
        <f t="shared" si="0"/>
        <v>13322</v>
      </c>
      <c r="L8" s="28"/>
      <c r="M8" s="3">
        <v>6500</v>
      </c>
    </row>
    <row r="9" spans="1:18" ht="23.25" customHeight="1">
      <c r="A9" s="23" t="s">
        <v>14</v>
      </c>
      <c r="B9" s="24">
        <v>2733</v>
      </c>
      <c r="C9" s="25">
        <f>+'[1]本级支出明细（功能科目）'!C389</f>
        <v>2663</v>
      </c>
      <c r="D9" s="26">
        <f>+'[1]本级支出明细（功能科目）'!D389</f>
        <v>0</v>
      </c>
      <c r="E9" s="26">
        <f>+'[1]本级支出明细（功能科目）'!E389</f>
        <v>70</v>
      </c>
      <c r="H9" s="4">
        <v>1600</v>
      </c>
      <c r="I9" s="12">
        <v>2385</v>
      </c>
      <c r="J9" s="4">
        <v>1200</v>
      </c>
      <c r="K9" s="19">
        <f t="shared" si="0"/>
        <v>3585</v>
      </c>
      <c r="L9" s="28"/>
    </row>
    <row r="10" spans="1:18" ht="23.25" customHeight="1">
      <c r="A10" s="23" t="s">
        <v>15</v>
      </c>
      <c r="B10" s="24">
        <v>9888</v>
      </c>
      <c r="C10" s="25">
        <f>+'[1]本级支出明细（功能科目）'!C445</f>
        <v>7298</v>
      </c>
      <c r="D10" s="26">
        <f>+'[1]本级支出明细（功能科目）'!D445</f>
        <v>0</v>
      </c>
      <c r="E10" s="26">
        <f>+'[1]本级支出明细（功能科目）'!E445</f>
        <v>1090</v>
      </c>
      <c r="H10" s="4">
        <f>3500+1200</f>
        <v>4700</v>
      </c>
      <c r="I10" s="12">
        <v>3090</v>
      </c>
      <c r="J10" s="29">
        <v>6400</v>
      </c>
      <c r="K10" s="19">
        <f t="shared" si="0"/>
        <v>9490</v>
      </c>
      <c r="L10" s="28"/>
      <c r="N10" s="3">
        <v>78186</v>
      </c>
    </row>
    <row r="11" spans="1:18" ht="23.25" customHeight="1">
      <c r="A11" s="23" t="s">
        <v>16</v>
      </c>
      <c r="B11" s="24">
        <v>23384</v>
      </c>
      <c r="C11" s="25">
        <f>+'[1]本级支出明细（功能科目）'!C502</f>
        <v>23161</v>
      </c>
      <c r="D11" s="26">
        <f>+'[1]本级支出明细（功能科目）'!D502</f>
        <v>0</v>
      </c>
      <c r="E11" s="26">
        <f>+'[1]本级支出明细（功能科目）'!E502</f>
        <v>223</v>
      </c>
      <c r="H11" s="4">
        <v>640</v>
      </c>
      <c r="I11" s="12">
        <v>12353</v>
      </c>
      <c r="J11" s="4">
        <f>220+920+5000</f>
        <v>6140</v>
      </c>
      <c r="K11" s="19">
        <f t="shared" si="0"/>
        <v>18493</v>
      </c>
      <c r="L11" s="28"/>
      <c r="N11" s="3">
        <v>39791</v>
      </c>
    </row>
    <row r="12" spans="1:18" ht="23.25" customHeight="1">
      <c r="A12" s="23" t="s">
        <v>17</v>
      </c>
      <c r="B12" s="24">
        <v>13309</v>
      </c>
      <c r="C12" s="25">
        <f>+'[1]本级支出明细（功能科目）'!C628</f>
        <v>12650</v>
      </c>
      <c r="D12" s="26">
        <f>+'[1]本级支出明细（功能科目）'!D628</f>
        <v>0</v>
      </c>
      <c r="E12" s="26">
        <f>+'[1]本级支出明细（功能科目）'!E628</f>
        <v>159</v>
      </c>
      <c r="I12" s="12">
        <v>10282</v>
      </c>
      <c r="K12" s="19">
        <f t="shared" si="0"/>
        <v>10282</v>
      </c>
      <c r="L12" s="28"/>
      <c r="N12" s="3">
        <v>1000</v>
      </c>
    </row>
    <row r="13" spans="1:18" ht="23.25" customHeight="1">
      <c r="A13" s="23" t="s">
        <v>18</v>
      </c>
      <c r="B13" s="24">
        <v>13199</v>
      </c>
      <c r="C13" s="25">
        <f>+'[1]本级支出明细（功能科目）'!C699</f>
        <v>5579</v>
      </c>
      <c r="D13" s="26">
        <f>+'[1]本级支出明细（功能科目）'!D699</f>
        <v>0</v>
      </c>
      <c r="E13" s="26">
        <f>+'[1]本级支出明细（功能科目）'!E699</f>
        <v>7620</v>
      </c>
      <c r="H13" s="4">
        <v>2400</v>
      </c>
      <c r="I13" s="12">
        <v>2972</v>
      </c>
      <c r="J13" s="29">
        <v>3100</v>
      </c>
      <c r="K13" s="19">
        <f t="shared" si="0"/>
        <v>6072</v>
      </c>
      <c r="L13" s="28"/>
      <c r="N13" s="3">
        <v>300</v>
      </c>
    </row>
    <row r="14" spans="1:18" ht="23.25" customHeight="1">
      <c r="A14" s="23" t="s">
        <v>19</v>
      </c>
      <c r="B14" s="24">
        <v>1519</v>
      </c>
      <c r="C14" s="25">
        <f>+'[1]本级支出明细（功能科目）'!C771</f>
        <v>1519</v>
      </c>
      <c r="D14" s="26">
        <f>+'[1]本级支出明细（功能科目）'!D771</f>
        <v>0</v>
      </c>
      <c r="E14" s="26">
        <f>+'[1]本级支出明细（功能科目）'!E771</f>
        <v>0</v>
      </c>
      <c r="I14" s="12">
        <v>1588</v>
      </c>
      <c r="J14" s="4">
        <v>2500</v>
      </c>
      <c r="K14" s="19">
        <f t="shared" si="0"/>
        <v>4088</v>
      </c>
      <c r="L14" s="28">
        <v>241</v>
      </c>
    </row>
    <row r="15" spans="1:18" ht="23.25" customHeight="1">
      <c r="A15" s="23" t="s">
        <v>20</v>
      </c>
      <c r="B15" s="24">
        <v>13407</v>
      </c>
      <c r="C15" s="25">
        <f>+'[1]本级支出明细（功能科目）'!C790</f>
        <v>10060</v>
      </c>
      <c r="D15" s="26">
        <f>+'[1]本级支出明细（功能科目）'!D790</f>
        <v>0</v>
      </c>
      <c r="E15" s="26">
        <f>+'[1]本级支出明细（功能科目）'!E790</f>
        <v>3347</v>
      </c>
      <c r="H15" s="4">
        <v>2600</v>
      </c>
      <c r="I15" s="12">
        <v>9151</v>
      </c>
      <c r="J15" s="4">
        <v>1256</v>
      </c>
      <c r="K15" s="19">
        <f t="shared" si="0"/>
        <v>10407</v>
      </c>
      <c r="L15" s="28"/>
    </row>
    <row r="16" spans="1:18" ht="23.25" customHeight="1">
      <c r="A16" s="23" t="s">
        <v>21</v>
      </c>
      <c r="B16" s="24">
        <v>2076</v>
      </c>
      <c r="C16" s="25">
        <f>+'[1]本级支出明细（功能科目）'!C897</f>
        <v>2076</v>
      </c>
      <c r="D16" s="26">
        <f>+'[1]本级支出明细（功能科目）'!D897</f>
        <v>0</v>
      </c>
      <c r="E16" s="26">
        <f>+'[1]本级支出明细（功能科目）'!E897</f>
        <v>0</v>
      </c>
      <c r="I16" s="12">
        <v>2097</v>
      </c>
      <c r="K16" s="19">
        <f t="shared" si="0"/>
        <v>2097</v>
      </c>
      <c r="L16" s="28"/>
    </row>
    <row r="17" spans="1:12" ht="23.25" customHeight="1">
      <c r="A17" s="23" t="s">
        <v>22</v>
      </c>
      <c r="B17" s="24">
        <v>4282</v>
      </c>
      <c r="C17" s="25">
        <f>+'[1]本级支出明细（功能科目）'!C955</f>
        <v>4282</v>
      </c>
      <c r="D17" s="26">
        <f>+'[1]本级支出明细（功能科目）'!D955</f>
        <v>0</v>
      </c>
      <c r="E17" s="26">
        <f>+'[1]本级支出明细（功能科目）'!E955</f>
        <v>0</v>
      </c>
      <c r="H17" s="4">
        <v>3000</v>
      </c>
      <c r="I17" s="12">
        <v>697</v>
      </c>
      <c r="K17" s="19">
        <f t="shared" si="0"/>
        <v>697</v>
      </c>
      <c r="L17" s="28"/>
    </row>
    <row r="18" spans="1:12" ht="23.25" customHeight="1">
      <c r="A18" s="23" t="s">
        <v>23</v>
      </c>
      <c r="B18" s="24">
        <v>1780</v>
      </c>
      <c r="C18" s="25">
        <f>+'[1]本级支出明细（功能科目）'!C1019</f>
        <v>1780</v>
      </c>
      <c r="D18" s="26">
        <f>+'[1]本级支出明细（功能科目）'!D1019</f>
        <v>0</v>
      </c>
      <c r="E18" s="26">
        <f>+'[1]本级支出明细（功能科目）'!E1019</f>
        <v>0</v>
      </c>
      <c r="H18" s="4">
        <v>1500</v>
      </c>
      <c r="I18" s="12">
        <v>288</v>
      </c>
      <c r="J18" s="4">
        <f>2260+700</f>
        <v>2960</v>
      </c>
      <c r="K18" s="19">
        <f t="shared" si="0"/>
        <v>3248</v>
      </c>
      <c r="L18" s="28"/>
    </row>
    <row r="19" spans="1:12" ht="23.25" hidden="1" customHeight="1">
      <c r="A19" s="30" t="s">
        <v>24</v>
      </c>
      <c r="B19" s="24">
        <v>0</v>
      </c>
      <c r="C19" s="25"/>
      <c r="D19" s="26"/>
      <c r="E19" s="26"/>
      <c r="K19" s="19">
        <f t="shared" si="0"/>
        <v>0</v>
      </c>
      <c r="L19" s="28"/>
    </row>
    <row r="20" spans="1:12" ht="23.25" customHeight="1">
      <c r="A20" s="23" t="s">
        <v>25</v>
      </c>
      <c r="B20" s="24">
        <v>1357</v>
      </c>
      <c r="C20" s="25">
        <f>+'[1]本级支出明细（功能科目）'!C1079</f>
        <v>1357</v>
      </c>
      <c r="D20" s="26">
        <f>+'[1]本级支出明细（功能科目）'!D1079</f>
        <v>0</v>
      </c>
      <c r="E20" s="26">
        <f>+'[1]本级支出明细（功能科目）'!E1079</f>
        <v>0</v>
      </c>
      <c r="I20" s="4">
        <v>963</v>
      </c>
      <c r="K20" s="19">
        <f t="shared" si="0"/>
        <v>963</v>
      </c>
      <c r="L20" s="28"/>
    </row>
    <row r="21" spans="1:12" ht="23.25" customHeight="1">
      <c r="A21" s="30" t="s">
        <v>26</v>
      </c>
      <c r="B21" s="24">
        <v>6009</v>
      </c>
      <c r="C21" s="25">
        <f>+'[1]本级支出明细（功能科目）'!C1123</f>
        <v>6009</v>
      </c>
      <c r="D21" s="26">
        <f>+'[1]本级支出明细（功能科目）'!D1123</f>
        <v>0</v>
      </c>
      <c r="E21" s="26">
        <f>+'[1]本级支出明细（功能科目）'!E1123</f>
        <v>0</v>
      </c>
      <c r="H21" s="4">
        <v>7300</v>
      </c>
      <c r="I21" s="4">
        <v>1249</v>
      </c>
      <c r="J21" s="4">
        <v>5556</v>
      </c>
      <c r="K21" s="19">
        <f t="shared" si="0"/>
        <v>6805</v>
      </c>
      <c r="L21" s="28"/>
    </row>
    <row r="22" spans="1:12" ht="23.25" customHeight="1">
      <c r="A22" s="23" t="s">
        <v>27</v>
      </c>
      <c r="B22" s="24">
        <v>937</v>
      </c>
      <c r="C22" s="25">
        <f>+'[1]本级支出明细（功能科目）'!C1143</f>
        <v>937</v>
      </c>
      <c r="D22" s="26">
        <f>+'[1]本级支出明细（功能科目）'!D1143</f>
        <v>0</v>
      </c>
      <c r="E22" s="26">
        <f>+'[1]本级支出明细（功能科目）'!E1143</f>
        <v>0</v>
      </c>
      <c r="H22" s="4">
        <v>400</v>
      </c>
      <c r="I22" s="4">
        <v>319</v>
      </c>
      <c r="J22" s="4">
        <v>439</v>
      </c>
      <c r="K22" s="19">
        <f t="shared" si="0"/>
        <v>758</v>
      </c>
      <c r="L22" s="28"/>
    </row>
    <row r="23" spans="1:12" ht="23.25" customHeight="1">
      <c r="A23" s="30" t="s">
        <v>28</v>
      </c>
      <c r="B23" s="24">
        <v>1035</v>
      </c>
      <c r="C23" s="25">
        <f>+'[1]本级支出明细（功能科目）'!C1187</f>
        <v>1014</v>
      </c>
      <c r="D23" s="26">
        <f>+'[1]本级支出明细（功能科目）'!D1187</f>
        <v>0</v>
      </c>
      <c r="E23" s="26">
        <f>+'[1]本级支出明细（功能科目）'!E1187</f>
        <v>21</v>
      </c>
      <c r="H23" s="4">
        <v>660</v>
      </c>
      <c r="I23" s="4">
        <v>788</v>
      </c>
      <c r="K23" s="19">
        <f t="shared" si="0"/>
        <v>788</v>
      </c>
      <c r="L23" s="28"/>
    </row>
    <row r="24" spans="1:12" ht="23.25" customHeight="1">
      <c r="A24" s="30" t="s">
        <v>29</v>
      </c>
      <c r="B24" s="24">
        <v>1500</v>
      </c>
      <c r="C24" s="25">
        <f>+'[1]本级支出明细（功能科目）'!C1235</f>
        <v>1500</v>
      </c>
      <c r="D24" s="26">
        <f>+'[1]本级支出明细（功能科目）'!D1235</f>
        <v>0</v>
      </c>
      <c r="E24" s="26">
        <f>+'[1]本级支出明细（功能科目）'!E1235</f>
        <v>0</v>
      </c>
      <c r="K24" s="19">
        <f t="shared" si="0"/>
        <v>0</v>
      </c>
      <c r="L24" s="28">
        <v>1500</v>
      </c>
    </row>
    <row r="25" spans="1:12" ht="23.25" customHeight="1">
      <c r="A25" s="23" t="s">
        <v>30</v>
      </c>
      <c r="B25" s="24">
        <v>8270</v>
      </c>
      <c r="C25" s="25">
        <f>+'[1]本级支出明细（功能科目）'!C1236</f>
        <v>8500</v>
      </c>
      <c r="D25" s="26">
        <f>+'[1]本级支出明细（功能科目）'!D1236</f>
        <v>0</v>
      </c>
      <c r="E25" s="26">
        <f>+'[1]本级支出明细（功能科目）'!E1236</f>
        <v>270</v>
      </c>
      <c r="H25" s="4">
        <v>1300</v>
      </c>
      <c r="J25" s="4">
        <v>1500</v>
      </c>
      <c r="K25" s="19">
        <f t="shared" si="0"/>
        <v>1500</v>
      </c>
      <c r="L25" s="28"/>
    </row>
    <row r="26" spans="1:12" ht="23.25" customHeight="1">
      <c r="A26" s="23" t="s">
        <v>31</v>
      </c>
      <c r="B26" s="24">
        <v>6651</v>
      </c>
      <c r="C26" s="25">
        <f>+'[1]本级支出明细（功能科目）'!C1239</f>
        <v>6651</v>
      </c>
      <c r="D26" s="26">
        <f>+'[1]本级支出明细（功能科目）'!D1239</f>
        <v>0</v>
      </c>
      <c r="E26" s="26">
        <f>+'[1]本级支出明细（功能科目）'!E1239</f>
        <v>0</v>
      </c>
      <c r="K26" s="19"/>
      <c r="L26" s="28"/>
    </row>
    <row r="27" spans="1:12" ht="23.25" customHeight="1">
      <c r="A27" s="23" t="s">
        <v>32</v>
      </c>
      <c r="B27" s="24">
        <v>28</v>
      </c>
      <c r="C27" s="25">
        <f>+'[1]本级支出明细（功能科目）'!C1245</f>
        <v>28</v>
      </c>
      <c r="D27" s="26">
        <f>+'[1]本级支出明细（功能科目）'!D1245</f>
        <v>0</v>
      </c>
      <c r="E27" s="26">
        <f>+'[1]本级支出明细（功能科目）'!E1245</f>
        <v>0</v>
      </c>
      <c r="H27" s="4">
        <v>8350</v>
      </c>
      <c r="J27" s="4">
        <v>5664</v>
      </c>
      <c r="K27" s="19">
        <f t="shared" si="0"/>
        <v>5664</v>
      </c>
      <c r="L27" s="28"/>
    </row>
    <row r="28" spans="1:12">
      <c r="D28" s="31"/>
    </row>
    <row r="31" spans="1:12">
      <c r="E31" s="32">
        <f>SUM(E29:E30)</f>
        <v>0</v>
      </c>
    </row>
    <row r="37" spans="1:2">
      <c r="A37" s="17"/>
      <c r="B37" s="17"/>
    </row>
  </sheetData>
  <mergeCells count="2">
    <mergeCell ref="A1:E1"/>
    <mergeCell ref="D2:E2"/>
  </mergeCells>
  <phoneticPr fontId="3" type="noConversion"/>
  <printOptions horizontalCentered="1" verticalCentered="1"/>
  <pageMargins left="0.78740157480314965" right="0.78740157480314965" top="0.59055118110236227" bottom="0.78740157480314965" header="0.35433070866141736" footer="0.59055118110236227"/>
  <pageSetup paperSize="9" firstPageNumber="29" orientation="portrait" useFirstPageNumber="1" errors="blank"/>
  <headerFooter alignWithMargins="0">
    <oddFooter>&amp;C- &amp;[27 -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本级支出</vt:lpstr>
      <vt:lpstr>本级支出!Print_Area</vt:lpstr>
      <vt:lpstr>本级支出!Print_Titles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2023-05-05T09:15:12Z</dcterms:created>
  <dcterms:modified xsi:type="dcterms:W3CDTF">2023-05-05T09:46:18Z</dcterms:modified>
</cp:coreProperties>
</file>