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政府性基金预算支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政府性基金预算支出!$A$1:$D$25</definedName>
    <definedName name="_xlnm.Print_Area">#REF!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/>
</workbook>
</file>

<file path=xl/calcChain.xml><?xml version="1.0" encoding="utf-8"?>
<calcChain xmlns="http://schemas.openxmlformats.org/spreadsheetml/2006/main">
  <c r="D25" i="1"/>
  <c r="D24"/>
  <c r="D23"/>
  <c r="C23"/>
  <c r="B23"/>
  <c r="D22"/>
  <c r="D21"/>
  <c r="C21"/>
  <c r="B21"/>
  <c r="C20"/>
  <c r="B20"/>
  <c r="D20" s="1"/>
  <c r="C19"/>
  <c r="C18" s="1"/>
  <c r="B19"/>
  <c r="B18" s="1"/>
  <c r="D17"/>
  <c r="C17"/>
  <c r="B17"/>
  <c r="C16"/>
  <c r="B16"/>
  <c r="D16" s="1"/>
  <c r="D14"/>
  <c r="D13"/>
  <c r="D12"/>
  <c r="D11"/>
  <c r="D10"/>
  <c r="C9"/>
  <c r="D9" s="1"/>
  <c r="D8"/>
  <c r="C7"/>
  <c r="D7" s="1"/>
  <c r="B7"/>
  <c r="B6"/>
  <c r="B5" s="1"/>
  <c r="D18" l="1"/>
  <c r="D6"/>
  <c r="D19"/>
  <c r="C6"/>
  <c r="C5" l="1"/>
  <c r="D5" s="1"/>
  <c r="L8"/>
</calcChain>
</file>

<file path=xl/sharedStrings.xml><?xml version="1.0" encoding="utf-8"?>
<sst xmlns="http://schemas.openxmlformats.org/spreadsheetml/2006/main" count="27" uniqueCount="26">
  <si>
    <t>单位：万元</t>
  </si>
  <si>
    <t>项目及名称</t>
  </si>
  <si>
    <r>
      <t>2021</t>
    </r>
    <r>
      <rPr>
        <sz val="11"/>
        <color theme="1"/>
        <rFont val="宋体"/>
        <family val="2"/>
        <charset val="134"/>
        <scheme val="minor"/>
      </rPr>
      <t>年预计完成数</t>
    </r>
  </si>
  <si>
    <r>
      <t>202</t>
    </r>
    <r>
      <rPr>
        <sz val="11"/>
        <color theme="1"/>
        <rFont val="宋体"/>
        <family val="2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>年建议数</t>
    </r>
  </si>
  <si>
    <t>增长%</t>
  </si>
  <si>
    <t>政府性基金支出小计</t>
  </si>
  <si>
    <t xml:space="preserve">  城乡社区支出</t>
  </si>
  <si>
    <t xml:space="preserve">    国有土地使用权出让收入及对应专项债
    务收入安排的支出</t>
  </si>
  <si>
    <t xml:space="preserve">      征地和拆迁补偿支出</t>
  </si>
  <si>
    <t xml:space="preserve">      城市建设支出</t>
  </si>
  <si>
    <t xml:space="preserve">      土地出让业务支出</t>
  </si>
  <si>
    <t xml:space="preserve">      棚户区改造支出</t>
  </si>
  <si>
    <t xml:space="preserve">      公共租赁住房支出</t>
  </si>
  <si>
    <t xml:space="preserve">    国有土地收益基金安排的支出</t>
  </si>
  <si>
    <r>
      <t xml:space="preserve"> </t>
    </r>
    <r>
      <rPr>
        <sz val="11"/>
        <color theme="1"/>
        <rFont val="宋体"/>
        <family val="2"/>
        <charset val="134"/>
        <scheme val="minor"/>
      </rPr>
      <t xml:space="preserve">     土地出让收入用于农业农村支出</t>
    </r>
  </si>
  <si>
    <r>
      <t xml:space="preserve"> </t>
    </r>
    <r>
      <rPr>
        <b/>
        <sz val="12"/>
        <rFont val="宋体"/>
        <family val="3"/>
        <charset val="134"/>
      </rPr>
      <t xml:space="preserve"> </t>
    </r>
    <r>
      <rPr>
        <b/>
        <sz val="12"/>
        <rFont val="宋体"/>
        <family val="3"/>
        <charset val="134"/>
      </rPr>
      <t>交通运输支出</t>
    </r>
  </si>
  <si>
    <t xml:space="preserve">     车辆通行费安排的支出</t>
  </si>
  <si>
    <t xml:space="preserve">  其他支出</t>
  </si>
  <si>
    <t xml:space="preserve">    彩票发行销售机构业务费安排的支出</t>
  </si>
  <si>
    <t xml:space="preserve">  债务付息支出</t>
  </si>
  <si>
    <t xml:space="preserve">    地方政府专项债务付息支出</t>
  </si>
  <si>
    <t xml:space="preserve">      国有土地使用权出让金债务付息</t>
  </si>
  <si>
    <t xml:space="preserve">      政府收费公路专项债券付息支出</t>
  </si>
  <si>
    <r>
      <t xml:space="preserve"> </t>
    </r>
    <r>
      <rPr>
        <sz val="11"/>
        <color theme="1"/>
        <rFont val="宋体"/>
        <family val="2"/>
        <charset val="134"/>
        <scheme val="minor"/>
      </rPr>
      <t xml:space="preserve">     地方自行试点专项债券付息支出</t>
    </r>
  </si>
  <si>
    <t xml:space="preserve">  债务发行费用支出</t>
  </si>
  <si>
    <t>2022年市级政府性基金支出预算表</t>
    <phoneticPr fontId="3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</si>
</sst>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</numFmts>
  <fonts count="42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5">
    <xf numFmtId="0" fontId="0" fillId="0" borderId="0">
      <alignment vertical="center"/>
    </xf>
    <xf numFmtId="0" fontId="1" fillId="0" borderId="0"/>
    <xf numFmtId="0" fontId="5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4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31" borderId="0" applyNumberFormat="0" applyBorder="0" applyAlignment="0" applyProtection="0"/>
    <xf numFmtId="0" fontId="13" fillId="22" borderId="0" applyNumberFormat="0" applyBorder="0" applyAlignment="0" applyProtection="0"/>
    <xf numFmtId="0" fontId="13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4" fillId="0" borderId="0" applyNumberForma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37" fontId="15" fillId="0" borderId="0"/>
    <xf numFmtId="0" fontId="7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22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35" borderId="0" applyNumberFormat="0" applyBorder="0" applyAlignment="0" applyProtection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26" borderId="0" applyNumberFormat="0" applyBorder="0" applyAlignment="0" applyProtection="0"/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36" borderId="7" applyNumberFormat="0" applyAlignment="0" applyProtection="0">
      <alignment vertical="center"/>
    </xf>
    <xf numFmtId="0" fontId="33" fillId="36" borderId="7" applyNumberFormat="0" applyAlignment="0" applyProtection="0">
      <alignment vertical="center"/>
    </xf>
    <xf numFmtId="0" fontId="34" fillId="37" borderId="8" applyNumberFormat="0" applyAlignment="0" applyProtection="0">
      <alignment vertical="center"/>
    </xf>
    <xf numFmtId="0" fontId="34" fillId="37" borderId="8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7" fillId="0" borderId="0"/>
    <xf numFmtId="179" fontId="1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40" fillId="36" borderId="10" applyNumberFormat="0" applyAlignment="0" applyProtection="0">
      <alignment vertical="center"/>
    </xf>
    <xf numFmtId="0" fontId="40" fillId="36" borderId="10" applyNumberFormat="0" applyAlignment="0" applyProtection="0">
      <alignment vertical="center"/>
    </xf>
    <xf numFmtId="0" fontId="41" fillId="8" borderId="7" applyNumberFormat="0" applyAlignment="0" applyProtection="0">
      <alignment vertical="center"/>
    </xf>
    <xf numFmtId="0" fontId="41" fillId="8" borderId="7" applyNumberFormat="0" applyAlignment="0" applyProtection="0">
      <alignment vertical="center"/>
    </xf>
    <xf numFmtId="0" fontId="5" fillId="0" borderId="0"/>
    <xf numFmtId="0" fontId="8" fillId="0" borderId="0"/>
    <xf numFmtId="0" fontId="1" fillId="34" borderId="11" applyNumberFormat="0" applyFont="0" applyAlignment="0" applyProtection="0">
      <alignment vertical="center"/>
    </xf>
    <xf numFmtId="0" fontId="1" fillId="34" borderId="11" applyNumberFormat="0" applyFont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0" fillId="0" borderId="0" xfId="1" applyFont="1"/>
    <xf numFmtId="0" fontId="2" fillId="0" borderId="0" xfId="1" applyFont="1" applyAlignment="1">
      <alignment horizontal="center" vertical="center"/>
    </xf>
    <xf numFmtId="0" fontId="0" fillId="0" borderId="0" xfId="1" applyFont="1" applyAlignment="1">
      <alignment horizontal="right"/>
    </xf>
    <xf numFmtId="0" fontId="0" fillId="0" borderId="1" xfId="1" applyFont="1" applyBorder="1" applyAlignment="1">
      <alignment horizontal="right" vertical="center" wrapText="1"/>
    </xf>
    <xf numFmtId="0" fontId="0" fillId="0" borderId="2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 wrapText="1"/>
    </xf>
    <xf numFmtId="176" fontId="0" fillId="0" borderId="2" xfId="1" applyNumberFormat="1" applyFont="1" applyBorder="1" applyAlignment="1">
      <alignment horizontal="right" vertical="center" wrapText="1"/>
    </xf>
    <xf numFmtId="0" fontId="0" fillId="0" borderId="0" xfId="1" applyFont="1" applyAlignment="1">
      <alignment vertical="center"/>
    </xf>
    <xf numFmtId="0" fontId="4" fillId="0" borderId="2" xfId="1" applyFont="1" applyBorder="1" applyAlignment="1">
      <alignment horizontal="left" vertical="center" wrapText="1"/>
    </xf>
    <xf numFmtId="0" fontId="4" fillId="2" borderId="2" xfId="1" applyFont="1" applyFill="1" applyBorder="1" applyAlignment="1">
      <alignment horizontal="right" vertical="center" wrapText="1"/>
    </xf>
    <xf numFmtId="176" fontId="4" fillId="0" borderId="2" xfId="1" applyNumberFormat="1" applyFont="1" applyBorder="1" applyAlignment="1">
      <alignment horizontal="right" vertical="center" wrapText="1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 wrapText="1"/>
    </xf>
    <xf numFmtId="0" fontId="0" fillId="0" borderId="2" xfId="1" applyFont="1" applyBorder="1" applyAlignment="1">
      <alignment horizontal="right" vertical="center"/>
    </xf>
    <xf numFmtId="0" fontId="0" fillId="0" borderId="2" xfId="1" applyFont="1" applyBorder="1" applyAlignment="1">
      <alignment vertical="center"/>
    </xf>
    <xf numFmtId="0" fontId="0" fillId="2" borderId="2" xfId="1" applyFont="1" applyFill="1" applyBorder="1" applyAlignment="1">
      <alignment horizontal="right" vertical="center" wrapText="1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0" fillId="0" borderId="2" xfId="1" applyFont="1" applyBorder="1" applyAlignment="1">
      <alignment horizontal="right" vertical="center" wrapText="1"/>
    </xf>
    <xf numFmtId="0" fontId="0" fillId="0" borderId="2" xfId="1" applyFont="1" applyFill="1" applyBorder="1" applyAlignment="1">
      <alignment horizontal="right" vertical="center"/>
    </xf>
  </cellXfs>
  <cellStyles count="185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_2014、2015社保基金预决算数据（人代会用）20150119" xfId="1"/>
    <cellStyle name="超级链接" xfId="127"/>
    <cellStyle name="好 2" xfId="128"/>
    <cellStyle name="好 3" xfId="129"/>
    <cellStyle name="好_{FAEA61C0-5D79-F7C6-68D7-A741FC9FDF48}" xfId="130"/>
    <cellStyle name="好_{FAEA61C0-5D79-F7C6-68D7-A741FC9FDF48}_2020年社保预算表" xfId="131"/>
    <cellStyle name="好_2013年社保本级专项经费(20130307)" xfId="132"/>
    <cellStyle name="好_2013申请追加项目(预算汇总）" xfId="133"/>
    <cellStyle name="好_2018年预算表" xfId="134"/>
    <cellStyle name="好_2018年政府收支分类表" xfId="135"/>
    <cellStyle name="好_2019年市级一般公共预算支出明细表" xfId="136"/>
    <cellStyle name="好_2019年重点专项（初稿）" xfId="137"/>
    <cellStyle name="好_盘活财政存量资金安排情况表" xfId="138"/>
    <cellStyle name="好_盘活财政存量资金安排情况表_2020年社保预算表" xfId="139"/>
    <cellStyle name="好_张掖市重点工作重大项目资金建议表（定稿）" xfId="140"/>
    <cellStyle name="好_张掖市重点工作重大项目资金建议表（定稿）_2020年社保预算表" xfId="141"/>
    <cellStyle name="后继超级链接" xfId="142"/>
    <cellStyle name="汇总 2" xfId="143"/>
    <cellStyle name="汇总 3" xfId="144"/>
    <cellStyle name="计算 2" xfId="145"/>
    <cellStyle name="计算 3" xfId="146"/>
    <cellStyle name="检查单元格 2" xfId="147"/>
    <cellStyle name="检查单元格 3" xfId="148"/>
    <cellStyle name="解释性文本 2" xfId="149"/>
    <cellStyle name="解释性文本 3" xfId="150"/>
    <cellStyle name="警告文本 2" xfId="151"/>
    <cellStyle name="警告文本 3" xfId="152"/>
    <cellStyle name="链接单元格 2" xfId="153"/>
    <cellStyle name="链接单元格 3" xfId="154"/>
    <cellStyle name="普通_97-917" xfId="155"/>
    <cellStyle name="千分位[0]_laroux" xfId="156"/>
    <cellStyle name="千分位_97-917" xfId="157"/>
    <cellStyle name="千位[0]_1" xfId="158"/>
    <cellStyle name="千位_1" xfId="159"/>
    <cellStyle name="强调 1" xfId="160"/>
    <cellStyle name="强调 2" xfId="161"/>
    <cellStyle name="强调 3" xfId="162"/>
    <cellStyle name="强调文字颜色 1 2" xfId="163"/>
    <cellStyle name="强调文字颜色 1 3" xfId="164"/>
    <cellStyle name="强调文字颜色 2 2" xfId="165"/>
    <cellStyle name="强调文字颜色 2 3" xfId="166"/>
    <cellStyle name="强调文字颜色 3 2" xfId="167"/>
    <cellStyle name="强调文字颜色 3 3" xfId="168"/>
    <cellStyle name="强调文字颜色 4 2" xfId="169"/>
    <cellStyle name="强调文字颜色 4 3" xfId="170"/>
    <cellStyle name="强调文字颜色 5 2" xfId="171"/>
    <cellStyle name="强调文字颜色 5 3" xfId="172"/>
    <cellStyle name="强调文字颜色 6 2" xfId="173"/>
    <cellStyle name="强调文字颜色 6 3" xfId="174"/>
    <cellStyle name="适中 2" xfId="175"/>
    <cellStyle name="适中 3" xfId="176"/>
    <cellStyle name="输出 2" xfId="177"/>
    <cellStyle name="输出 3" xfId="178"/>
    <cellStyle name="输入 2" xfId="179"/>
    <cellStyle name="输入 3" xfId="180"/>
    <cellStyle name="未定义" xfId="181"/>
    <cellStyle name="样式 1" xfId="182"/>
    <cellStyle name="注释 2" xfId="183"/>
    <cellStyle name="注释 3" xfId="1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B14">
            <v>1438</v>
          </cell>
          <cell r="C14">
            <v>5000</v>
          </cell>
        </row>
        <row r="16">
          <cell r="B16">
            <v>211</v>
          </cell>
          <cell r="C16">
            <v>200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workbookViewId="0">
      <selection sqref="A1:D1"/>
    </sheetView>
  </sheetViews>
  <sheetFormatPr defaultRowHeight="13.5"/>
  <cols>
    <col min="1" max="1" width="39.625" style="2" customWidth="1"/>
    <col min="2" max="3" width="13.5" style="4" customWidth="1"/>
    <col min="4" max="4" width="11" style="4" customWidth="1"/>
    <col min="5" max="16384" width="9" style="2"/>
  </cols>
  <sheetData>
    <row r="1" spans="1:12" ht="42" customHeight="1">
      <c r="A1" s="1" t="s">
        <v>25</v>
      </c>
      <c r="B1" s="1"/>
      <c r="C1" s="1"/>
      <c r="D1" s="1"/>
    </row>
    <row r="2" spans="1:12" ht="15.75" customHeight="1">
      <c r="A2" s="3"/>
      <c r="B2" s="3"/>
      <c r="C2" s="3"/>
      <c r="D2" s="3"/>
    </row>
    <row r="3" spans="1:12" ht="20.25" customHeight="1">
      <c r="C3" s="5" t="s">
        <v>0</v>
      </c>
      <c r="D3" s="5"/>
    </row>
    <row r="4" spans="1:12" ht="51" customHeight="1">
      <c r="A4" s="6" t="s">
        <v>1</v>
      </c>
      <c r="B4" s="7" t="s">
        <v>2</v>
      </c>
      <c r="C4" s="7" t="s">
        <v>3</v>
      </c>
      <c r="D4" s="6" t="s">
        <v>4</v>
      </c>
    </row>
    <row r="5" spans="1:12" s="11" customFormat="1" ht="30.75" customHeight="1">
      <c r="A5" s="8" t="s">
        <v>5</v>
      </c>
      <c r="B5" s="9">
        <f>+B6+B16+B18+B20+B25</f>
        <v>21172</v>
      </c>
      <c r="C5" s="9">
        <f>+C6+C16+C18+C20+C25</f>
        <v>23990</v>
      </c>
      <c r="D5" s="10">
        <f t="shared" ref="D5:D25" si="0">IF(B5&lt;&gt;0,C5/B5*100-100,"")</f>
        <v>13.310032117891552</v>
      </c>
    </row>
    <row r="6" spans="1:12" s="15" customFormat="1" ht="30.75" customHeight="1">
      <c r="A6" s="12" t="s">
        <v>6</v>
      </c>
      <c r="B6" s="9">
        <f>B13+B7</f>
        <v>4527</v>
      </c>
      <c r="C6" s="13">
        <f>C13+C7</f>
        <v>4640</v>
      </c>
      <c r="D6" s="14">
        <f t="shared" si="0"/>
        <v>2.4961343052794405</v>
      </c>
    </row>
    <row r="7" spans="1:12" s="11" customFormat="1" ht="35.25" customHeight="1">
      <c r="A7" s="16" t="s">
        <v>7</v>
      </c>
      <c r="B7" s="17">
        <f>SUM(B8:B15)</f>
        <v>4527</v>
      </c>
      <c r="C7" s="17">
        <f>SUM(C8:C15)</f>
        <v>4640</v>
      </c>
      <c r="D7" s="10">
        <f t="shared" si="0"/>
        <v>2.4961343052794405</v>
      </c>
    </row>
    <row r="8" spans="1:12" s="11" customFormat="1" ht="30.75" hidden="1" customHeight="1">
      <c r="A8" s="18" t="s">
        <v>8</v>
      </c>
      <c r="B8" s="17"/>
      <c r="C8" s="19"/>
      <c r="D8" s="10" t="str">
        <f t="shared" si="0"/>
        <v/>
      </c>
      <c r="L8" s="11">
        <f>+C6+1700+700</f>
        <v>7040</v>
      </c>
    </row>
    <row r="9" spans="1:12" s="11" customFormat="1" ht="30.75" customHeight="1">
      <c r="A9" s="18" t="s">
        <v>9</v>
      </c>
      <c r="B9" s="17">
        <v>4219</v>
      </c>
      <c r="C9" s="19">
        <f>3800-460</f>
        <v>3340</v>
      </c>
      <c r="D9" s="10">
        <f t="shared" si="0"/>
        <v>-20.834320929130129</v>
      </c>
    </row>
    <row r="10" spans="1:12" s="11" customFormat="1" ht="30.75" hidden="1" customHeight="1">
      <c r="A10" s="18" t="s">
        <v>10</v>
      </c>
      <c r="B10" s="17"/>
      <c r="C10" s="19"/>
      <c r="D10" s="10" t="str">
        <f t="shared" si="0"/>
        <v/>
      </c>
    </row>
    <row r="11" spans="1:12" s="11" customFormat="1" ht="30.75" customHeight="1">
      <c r="A11" s="18" t="s">
        <v>11</v>
      </c>
      <c r="B11" s="17">
        <v>308</v>
      </c>
      <c r="C11" s="19">
        <v>300</v>
      </c>
      <c r="D11" s="10">
        <f t="shared" si="0"/>
        <v>-2.5974025974025921</v>
      </c>
    </row>
    <row r="12" spans="1:12" s="11" customFormat="1" ht="30.75" hidden="1" customHeight="1">
      <c r="A12" s="18" t="s">
        <v>12</v>
      </c>
      <c r="B12" s="17"/>
      <c r="C12" s="19"/>
      <c r="D12" s="10" t="str">
        <f t="shared" si="0"/>
        <v/>
      </c>
    </row>
    <row r="13" spans="1:12" s="11" customFormat="1" ht="30.75" hidden="1" customHeight="1">
      <c r="A13" s="18" t="s">
        <v>13</v>
      </c>
      <c r="B13" s="17"/>
      <c r="C13" s="19"/>
      <c r="D13" s="10" t="str">
        <f t="shared" si="0"/>
        <v/>
      </c>
    </row>
    <row r="14" spans="1:12" s="11" customFormat="1" ht="30.75" hidden="1" customHeight="1">
      <c r="A14" s="18" t="s">
        <v>8</v>
      </c>
      <c r="B14" s="17"/>
      <c r="C14" s="19"/>
      <c r="D14" s="10" t="str">
        <f t="shared" si="0"/>
        <v/>
      </c>
    </row>
    <row r="15" spans="1:12" s="11" customFormat="1" ht="30.75" customHeight="1">
      <c r="A15" s="18" t="s">
        <v>14</v>
      </c>
      <c r="B15" s="17"/>
      <c r="C15" s="19">
        <v>1000</v>
      </c>
      <c r="D15" s="10"/>
    </row>
    <row r="16" spans="1:12" s="11" customFormat="1" ht="30.75" customHeight="1">
      <c r="A16" s="20" t="s">
        <v>15</v>
      </c>
      <c r="B16" s="21">
        <f>+B17</f>
        <v>1438</v>
      </c>
      <c r="C16" s="22">
        <f>+C17</f>
        <v>5000</v>
      </c>
      <c r="D16" s="14">
        <f t="shared" si="0"/>
        <v>247.7051460361613</v>
      </c>
    </row>
    <row r="17" spans="1:4" s="11" customFormat="1" ht="30.75" customHeight="1">
      <c r="A17" s="18" t="s">
        <v>16</v>
      </c>
      <c r="B17" s="17">
        <f>+[1]政府性基金预算收入!B14</f>
        <v>1438</v>
      </c>
      <c r="C17" s="17">
        <f>+[1]政府性基金预算收入!C14</f>
        <v>5000</v>
      </c>
      <c r="D17" s="10">
        <f t="shared" si="0"/>
        <v>247.7051460361613</v>
      </c>
    </row>
    <row r="18" spans="1:4" s="15" customFormat="1" ht="30.75" customHeight="1">
      <c r="A18" s="20" t="s">
        <v>17</v>
      </c>
      <c r="B18" s="9">
        <f>+B19</f>
        <v>211</v>
      </c>
      <c r="C18" s="13">
        <f>+C19</f>
        <v>200</v>
      </c>
      <c r="D18" s="14">
        <f t="shared" si="0"/>
        <v>-5.2132701421800931</v>
      </c>
    </row>
    <row r="19" spans="1:4" s="15" customFormat="1" ht="30.75" customHeight="1">
      <c r="A19" s="18" t="s">
        <v>18</v>
      </c>
      <c r="B19" s="17">
        <f>+[1]政府性基金预算收入!B16</f>
        <v>211</v>
      </c>
      <c r="C19" s="17">
        <f>+[1]政府性基金预算收入!C16</f>
        <v>200</v>
      </c>
      <c r="D19" s="10">
        <f t="shared" si="0"/>
        <v>-5.2132701421800931</v>
      </c>
    </row>
    <row r="20" spans="1:4" s="11" customFormat="1" ht="30.75" customHeight="1">
      <c r="A20" s="20" t="s">
        <v>19</v>
      </c>
      <c r="B20" s="9">
        <f>B21</f>
        <v>14926</v>
      </c>
      <c r="C20" s="13">
        <f>C21</f>
        <v>14100</v>
      </c>
      <c r="D20" s="10">
        <f t="shared" si="0"/>
        <v>-5.5339675733619202</v>
      </c>
    </row>
    <row r="21" spans="1:4" s="11" customFormat="1" ht="30.75" customHeight="1">
      <c r="A21" s="18" t="s">
        <v>20</v>
      </c>
      <c r="B21" s="23">
        <f>SUM(B22:B24)</f>
        <v>14926</v>
      </c>
      <c r="C21" s="19">
        <f>SUM(C22:C24)</f>
        <v>14100</v>
      </c>
      <c r="D21" s="10">
        <f t="shared" si="0"/>
        <v>-5.5339675733619202</v>
      </c>
    </row>
    <row r="22" spans="1:4" s="11" customFormat="1" ht="30.75" customHeight="1">
      <c r="A22" s="18" t="s">
        <v>21</v>
      </c>
      <c r="B22" s="24">
        <v>641</v>
      </c>
      <c r="C22" s="19">
        <v>420</v>
      </c>
      <c r="D22" s="10">
        <f t="shared" si="0"/>
        <v>-34.477379095163812</v>
      </c>
    </row>
    <row r="23" spans="1:4" s="11" customFormat="1" ht="30.75" customHeight="1">
      <c r="A23" s="18" t="s">
        <v>22</v>
      </c>
      <c r="B23" s="24">
        <f>13406-1638</f>
        <v>11768</v>
      </c>
      <c r="C23" s="23">
        <f>13346-5000</f>
        <v>8346</v>
      </c>
      <c r="D23" s="10">
        <f t="shared" si="0"/>
        <v>-29.078857919782465</v>
      </c>
    </row>
    <row r="24" spans="1:4" s="11" customFormat="1" ht="26.25" customHeight="1">
      <c r="A24" s="18" t="s">
        <v>23</v>
      </c>
      <c r="B24" s="17">
        <v>2517</v>
      </c>
      <c r="C24" s="23">
        <v>5334</v>
      </c>
      <c r="D24" s="10">
        <f t="shared" si="0"/>
        <v>111.91895113230035</v>
      </c>
    </row>
    <row r="25" spans="1:4" ht="28.5" customHeight="1">
      <c r="A25" s="20" t="s">
        <v>24</v>
      </c>
      <c r="B25" s="21">
        <v>70</v>
      </c>
      <c r="C25" s="21">
        <v>50</v>
      </c>
      <c r="D25" s="14">
        <f t="shared" si="0"/>
        <v>-28.571428571428569</v>
      </c>
    </row>
  </sheetData>
  <mergeCells count="2">
    <mergeCell ref="A1:D1"/>
    <mergeCell ref="C3:D3"/>
  </mergeCells>
  <phoneticPr fontId="3" type="noConversion"/>
  <printOptions horizontalCentered="1"/>
  <pageMargins left="0.98425196850393715" right="0.78740157480314965" top="0.98425196850393715" bottom="0.82677165354330717" header="0.31496062992125984" footer="0.59055118110236227"/>
  <pageSetup paperSize="9" firstPageNumber="36" orientation="portrait" useFirstPageNumber="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政府性基金预算支出</vt:lpstr>
      <vt:lpstr>政府性基金预算支出!Print_Area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2023-03-01T07:14:35Z</dcterms:created>
  <dcterms:modified xsi:type="dcterms:W3CDTF">2023-03-01T07:15:08Z</dcterms:modified>
</cp:coreProperties>
</file>