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025" windowHeight="8340" firstSheet="1" activeTab="1"/>
  </bookViews>
  <sheets>
    <sheet name="Define" sheetId="1" state="hidden" r:id="rId1"/>
    <sheet name="全市地方收入" sheetId="2" r:id="rId2"/>
    <sheet name="全市大口径" sheetId="3" r:id="rId3"/>
    <sheet name="全市支出" sheetId="4" r:id="rId4"/>
    <sheet name="本级收入" sheetId="5" r:id="rId5"/>
    <sheet name="本级支出" sheetId="6" r:id="rId6"/>
  </sheets>
  <externalReferences>
    <externalReference r:id="rId9"/>
    <externalReference r:id="rId10"/>
    <externalReference r:id="rId11"/>
    <externalReference r:id="rId12"/>
  </externalReferences>
  <definedNames>
    <definedName name="_13P">#REF!</definedName>
    <definedName name="_4P">#REF!</definedName>
    <definedName name="_Order1" hidden="1">255</definedName>
    <definedName name="A1_">#REF!</definedName>
    <definedName name="A2_">#REF!</definedName>
    <definedName name="aa">"b2:f14"</definedName>
    <definedName name="DATABASE" localSheetId="4">'本级收入'!$A$4:$F$19</definedName>
    <definedName name="DATABASE" localSheetId="5">'本级支出'!$A$4:$F$22</definedName>
    <definedName name="DATABASE" localSheetId="2">'全市大口径'!$A$4:$F$32</definedName>
    <definedName name="DATABASE" localSheetId="1">'全市地方收入'!$A$4:$F$31</definedName>
    <definedName name="DATABASE" localSheetId="3">'全市支出'!$A$4:$F$25</definedName>
    <definedName name="MCH">#REF!</definedName>
    <definedName name="_xlnm.Print_Area" localSheetId="4">'本级收入'!$A$1:$F$20</definedName>
    <definedName name="_xlnm.Print_Area" localSheetId="5">'本级支出'!$A$1:$F$27</definedName>
    <definedName name="_xlnm.Print_Area" localSheetId="2">'全市大口径'!$A$5:$F$32</definedName>
    <definedName name="_xlnm.Print_Area" localSheetId="1">'全市地方收入'!$A$5:$F$31</definedName>
    <definedName name="_xlnm.Print_Area" localSheetId="3">'全市支出'!$A$1:$F$27</definedName>
    <definedName name="_xlnm.Print_Titles" localSheetId="4">'本级收入'!$1:$4</definedName>
    <definedName name="_xlnm.Print_Titles" localSheetId="5">'本级支出'!$1:$4</definedName>
    <definedName name="_xlnm.Print_Titles" localSheetId="2">'全市大口径'!$1:$4</definedName>
    <definedName name="_xlnm.Print_Titles" localSheetId="1">'全市地方收入'!$1:$4</definedName>
    <definedName name="_xlnm.Print_Titles" localSheetId="3">'全市支出'!$1:$4</definedName>
    <definedName name="RS">#REF!</definedName>
    <definedName name="TILE13">#REF!</definedName>
    <definedName name="TILE4">#REF!</definedName>
    <definedName name="表1">'[4]月报'!$A$5:$C$147</definedName>
    <definedName name="工资">'[3]月报'!$A$5:$C$147</definedName>
    <definedName name="两税比重22">#REF!</definedName>
    <definedName name="月报">'[2]月报'!$A$5:$C$147</definedName>
    <definedName name="月报1">'[2]月报'!$A$5:$C$147</definedName>
  </definedNames>
  <calcPr fullCalcOnLoad="1"/>
</workbook>
</file>

<file path=xl/sharedStrings.xml><?xml version="1.0" encoding="utf-8"?>
<sst xmlns="http://schemas.openxmlformats.org/spreadsheetml/2006/main" count="163" uniqueCount="87">
  <si>
    <t>增值税</t>
  </si>
  <si>
    <t>营业税</t>
  </si>
  <si>
    <t>个人所得税</t>
  </si>
  <si>
    <t>城市维护建设税</t>
  </si>
  <si>
    <t>其他支出</t>
  </si>
  <si>
    <t>单位：万元</t>
  </si>
  <si>
    <t>项　　　　目</t>
  </si>
  <si>
    <t>上年同期执行数</t>
  </si>
  <si>
    <t>增长%</t>
  </si>
  <si>
    <t>合　　　　计</t>
  </si>
  <si>
    <t>单位：万元</t>
  </si>
  <si>
    <t>项　　　　目</t>
  </si>
  <si>
    <t>上年同期执行数</t>
  </si>
  <si>
    <t>增长%</t>
  </si>
  <si>
    <t>合　　　　计</t>
  </si>
  <si>
    <t>税收收入小计</t>
  </si>
  <si>
    <t>消费税</t>
  </si>
  <si>
    <t>企业所得税</t>
  </si>
  <si>
    <t>企业所得税退税</t>
  </si>
  <si>
    <t>资源税</t>
  </si>
  <si>
    <t>固定资产投资方向调节税</t>
  </si>
  <si>
    <t>房产税</t>
  </si>
  <si>
    <t>印花税</t>
  </si>
  <si>
    <t>城镇土地使用税</t>
  </si>
  <si>
    <t>土地增值税</t>
  </si>
  <si>
    <t>耕地占用税</t>
  </si>
  <si>
    <t>契税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</si>
  <si>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</si>
  <si>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</si>
  <si>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</si>
  <si>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</si>
  <si>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</si>
  <si>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</si>
  <si>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</si>
  <si>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</si>
  <si>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贷款转贷回收本金收入</t>
  </si>
  <si>
    <t>政府性基金收入</t>
  </si>
  <si>
    <t>车船税</t>
  </si>
  <si>
    <t>车船税</t>
  </si>
  <si>
    <t>一般公共服务</t>
  </si>
  <si>
    <t>外交</t>
  </si>
  <si>
    <t>国防</t>
  </si>
  <si>
    <t>公共安全</t>
  </si>
  <si>
    <t>教育</t>
  </si>
  <si>
    <t>科学技术</t>
  </si>
  <si>
    <t>文化体育与传媒</t>
  </si>
  <si>
    <t>社会保障和就业</t>
  </si>
  <si>
    <t>医疗卫生</t>
  </si>
  <si>
    <t>城乡社区事务</t>
  </si>
  <si>
    <t>农林水事务</t>
  </si>
  <si>
    <t>交通运输</t>
  </si>
  <si>
    <t>支　出　合　计</t>
  </si>
  <si>
    <t>政府性基金支出</t>
  </si>
  <si>
    <t>变动预算数</t>
  </si>
  <si>
    <t>单位：万元</t>
  </si>
  <si>
    <t>项　　　　目</t>
  </si>
  <si>
    <t>上年同期执行数</t>
  </si>
  <si>
    <t>增长%</t>
  </si>
  <si>
    <t>合　　　　计</t>
  </si>
  <si>
    <t>变动预算数</t>
  </si>
  <si>
    <t>占预算的%</t>
  </si>
  <si>
    <t>年初预算数</t>
  </si>
  <si>
    <t>年初预算数</t>
  </si>
  <si>
    <r>
      <t xml:space="preserve">上半年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执行数</t>
    </r>
  </si>
  <si>
    <t>ERRANGE_O=</t>
  </si>
  <si>
    <t>ERLINESTART_O=</t>
  </si>
  <si>
    <t>ERCOLUMNSTART_O=</t>
  </si>
  <si>
    <t>ERLINEEND_O=</t>
  </si>
  <si>
    <t>ERCOLUMNEND_O=</t>
  </si>
  <si>
    <t>H5:I22</t>
  </si>
  <si>
    <t>粮油物资储备等管理事务</t>
  </si>
  <si>
    <t>商业服务业等事务</t>
  </si>
  <si>
    <t>国土资源气象等事务</t>
  </si>
  <si>
    <t>住房保障支出</t>
  </si>
  <si>
    <r>
      <t xml:space="preserve">上半年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执行数</t>
    </r>
  </si>
  <si>
    <t>节能环保</t>
  </si>
  <si>
    <t>资源勘探电力信息等事务</t>
  </si>
  <si>
    <r>
      <t>上半年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执行数</t>
    </r>
  </si>
  <si>
    <t>公共财政预算支出</t>
  </si>
  <si>
    <t>资源勘探电力信息等事务</t>
  </si>
  <si>
    <t>节能环保</t>
  </si>
  <si>
    <t>2015年上半年全市公共财政预算收入执行情况表</t>
  </si>
  <si>
    <t>2015年上半年市本级财政支出执行情况表</t>
  </si>
  <si>
    <t>2015年上半年全市大口径财政收入执行情况表</t>
  </si>
  <si>
    <t>2015年上半年全市财政支出执行情况表</t>
  </si>
  <si>
    <t>2015年上半年市本级公共财政预算收入执行情况表</t>
  </si>
  <si>
    <t>债务还本支出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</si>
</sst>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0;_頀"/>
    <numFmt numFmtId="188" formatCode="0;_"/>
    <numFmt numFmtId="189" formatCode="0.0"/>
    <numFmt numFmtId="190" formatCode="0_ "/>
    <numFmt numFmtId="191" formatCode="0_);[Red]\(0\)"/>
    <numFmt numFmtId="192" formatCode="#,##0_ "/>
    <numFmt numFmtId="193" formatCode="#,##0.00000000000_ "/>
  </numFmts>
  <fonts count="21">
    <font>
      <sz val="12"/>
      <name val="宋体"/>
      <family val="0"/>
    </font>
    <font>
      <sz val="12"/>
      <name val="Courier"/>
      <family val="3"/>
    </font>
    <font>
      <sz val="12"/>
      <name val="??ì?"/>
      <family val="1"/>
    </font>
    <font>
      <sz val="10"/>
      <name val="MS Sans Serif"/>
      <family val="2"/>
    </font>
    <font>
      <u val="single"/>
      <sz val="12"/>
      <color indexed="12"/>
      <name val="Times New Roman"/>
      <family val="1"/>
    </font>
    <font>
      <sz val="10"/>
      <name val="Arial"/>
      <family val="2"/>
    </font>
    <font>
      <sz val="7"/>
      <name val="Small Fonts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0"/>
      <name val="Times New Roman"/>
      <family val="1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12"/>
      <name val="Times New Roman"/>
      <family val="1"/>
    </font>
    <font>
      <sz val="11"/>
      <name val="宋体"/>
      <family val="0"/>
    </font>
    <font>
      <b/>
      <sz val="19"/>
      <name val="黑体"/>
      <family val="0"/>
    </font>
    <font>
      <b/>
      <sz val="18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7" fontId="6" fillId="0" borderId="0">
      <alignment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Border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185" fontId="0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" fontId="0" fillId="0" borderId="1" xfId="36" applyNumberFormat="1" applyFont="1" applyBorder="1" applyAlignment="1">
      <alignment horizontal="center" vertical="center" wrapText="1"/>
      <protection/>
    </xf>
    <xf numFmtId="1" fontId="0" fillId="0" borderId="1" xfId="36" applyNumberFormat="1" applyFont="1" applyBorder="1" applyAlignment="1">
      <alignment horizontal="left" vertical="center" indent="1"/>
      <protection/>
    </xf>
    <xf numFmtId="0" fontId="0" fillId="0" borderId="1" xfId="36" applyFont="1" applyBorder="1" applyAlignment="1">
      <alignment horizontal="left" vertical="center" indent="1"/>
      <protection/>
    </xf>
    <xf numFmtId="1" fontId="0" fillId="0" borderId="1" xfId="36" applyNumberFormat="1" applyFont="1" applyBorder="1" applyAlignment="1">
      <alignment vertical="center"/>
      <protection/>
    </xf>
    <xf numFmtId="0" fontId="8" fillId="0" borderId="0" xfId="36">
      <alignment/>
      <protection/>
    </xf>
    <xf numFmtId="1" fontId="12" fillId="0" borderId="0" xfId="36" applyNumberFormat="1" applyFont="1" applyAlignment="1">
      <alignment horizontal="centerContinuous"/>
      <protection/>
    </xf>
    <xf numFmtId="1" fontId="13" fillId="0" borderId="0" xfId="36" applyNumberFormat="1" applyFont="1" applyAlignment="1">
      <alignment horizontal="centerContinuous"/>
      <protection/>
    </xf>
    <xf numFmtId="1" fontId="14" fillId="0" borderId="0" xfId="36" applyNumberFormat="1" applyFont="1" applyAlignment="1">
      <alignment horizontal="left"/>
      <protection/>
    </xf>
    <xf numFmtId="1" fontId="0" fillId="0" borderId="1" xfId="36" applyNumberFormat="1" applyFont="1" applyBorder="1" applyAlignment="1">
      <alignment horizontal="center" vertical="center"/>
      <protection/>
    </xf>
    <xf numFmtId="188" fontId="0" fillId="0" borderId="1" xfId="32" applyNumberFormat="1" applyFont="1" applyBorder="1" applyAlignment="1">
      <alignment vertical="center"/>
      <protection/>
    </xf>
    <xf numFmtId="1" fontId="8" fillId="0" borderId="0" xfId="36" applyNumberFormat="1">
      <alignment/>
      <protection/>
    </xf>
    <xf numFmtId="1" fontId="0" fillId="0" borderId="1" xfId="32" applyNumberFormat="1" applyFont="1" applyBorder="1" applyAlignment="1">
      <alignment vertical="center"/>
      <protection/>
    </xf>
    <xf numFmtId="1" fontId="15" fillId="0" borderId="1" xfId="35" applyNumberFormat="1" applyFont="1" applyBorder="1" applyAlignment="1">
      <alignment vertical="center"/>
      <protection/>
    </xf>
    <xf numFmtId="2" fontId="0" fillId="0" borderId="1" xfId="36" applyNumberFormat="1" applyFont="1" applyBorder="1" applyAlignment="1">
      <alignment vertical="center"/>
      <protection/>
    </xf>
    <xf numFmtId="2" fontId="0" fillId="0" borderId="1" xfId="36" applyNumberFormat="1" applyFont="1" applyBorder="1" applyAlignment="1">
      <alignment horizontal="right" vertical="center"/>
      <protection/>
    </xf>
    <xf numFmtId="0" fontId="0" fillId="0" borderId="1" xfId="32" applyFont="1" applyFill="1" applyBorder="1" applyAlignment="1">
      <alignment vertical="center"/>
      <protection/>
    </xf>
    <xf numFmtId="1" fontId="0" fillId="0" borderId="1" xfId="36" applyNumberFormat="1" applyFont="1" applyFill="1" applyBorder="1" applyAlignment="1">
      <alignment vertical="center"/>
      <protection/>
    </xf>
    <xf numFmtId="1" fontId="15" fillId="0" borderId="1" xfId="36" applyNumberFormat="1" applyFont="1" applyBorder="1" applyAlignment="1">
      <alignment vertical="center"/>
      <protection/>
    </xf>
    <xf numFmtId="1" fontId="0" fillId="0" borderId="1" xfId="32" applyNumberFormat="1" applyFont="1" applyBorder="1" applyAlignment="1">
      <alignment horizontal="left" vertical="center" indent="1"/>
      <protection/>
    </xf>
    <xf numFmtId="0" fontId="0" fillId="0" borderId="1" xfId="34" applyFont="1" applyBorder="1">
      <alignment/>
      <protection/>
    </xf>
    <xf numFmtId="1" fontId="17" fillId="0" borderId="1" xfId="36" applyNumberFormat="1" applyFont="1" applyBorder="1">
      <alignment/>
      <protection/>
    </xf>
    <xf numFmtId="0" fontId="17" fillId="0" borderId="0" xfId="36" applyFont="1">
      <alignment/>
      <protection/>
    </xf>
    <xf numFmtId="1" fontId="0" fillId="0" borderId="1" xfId="33" applyNumberFormat="1" applyFont="1" applyBorder="1" applyAlignment="1">
      <alignment vertical="center"/>
      <protection/>
    </xf>
    <xf numFmtId="0" fontId="8" fillId="0" borderId="0" xfId="36" applyFont="1">
      <alignment/>
      <protection/>
    </xf>
    <xf numFmtId="1" fontId="17" fillId="0" borderId="1" xfId="36" applyNumberFormat="1" applyFont="1" applyBorder="1" applyAlignment="1">
      <alignment vertical="center"/>
      <protection/>
    </xf>
    <xf numFmtId="0" fontId="8" fillId="0" borderId="1" xfId="36" applyFont="1" applyBorder="1" applyAlignment="1">
      <alignment horizontal="left" vertical="center" indent="1"/>
      <protection/>
    </xf>
    <xf numFmtId="1" fontId="8" fillId="0" borderId="1" xfId="36" applyNumberFormat="1" applyBorder="1" applyAlignment="1">
      <alignment horizontal="left" vertical="center" indent="1"/>
      <protection/>
    </xf>
    <xf numFmtId="1" fontId="8" fillId="0" borderId="1" xfId="36" applyNumberFormat="1" applyFont="1" applyBorder="1" applyAlignment="1">
      <alignment horizontal="left" vertical="center" indent="1"/>
      <protection/>
    </xf>
    <xf numFmtId="0" fontId="8" fillId="0" borderId="0" xfId="36" applyBorder="1">
      <alignment/>
      <protection/>
    </xf>
    <xf numFmtId="0" fontId="0" fillId="0" borderId="0" xfId="33" applyFont="1" applyBorder="1" applyAlignment="1">
      <alignment vertical="center" wrapText="1"/>
      <protection/>
    </xf>
    <xf numFmtId="1" fontId="18" fillId="0" borderId="1" xfId="36" applyNumberFormat="1" applyFont="1" applyBorder="1" applyAlignment="1">
      <alignment horizontal="left" vertical="center" indent="1"/>
      <protection/>
    </xf>
    <xf numFmtId="1" fontId="16" fillId="0" borderId="0" xfId="36" applyNumberFormat="1" applyFont="1" applyAlignment="1">
      <alignment horizontal="center" vertical="center"/>
      <protection/>
    </xf>
    <xf numFmtId="1" fontId="0" fillId="0" borderId="2" xfId="36" applyNumberFormat="1" applyFont="1" applyBorder="1" applyAlignment="1">
      <alignment horizontal="right"/>
      <protection/>
    </xf>
    <xf numFmtId="1" fontId="19" fillId="0" borderId="0" xfId="36" applyNumberFormat="1" applyFont="1" applyAlignment="1">
      <alignment horizontal="center" vertical="center"/>
      <protection/>
    </xf>
    <xf numFmtId="0" fontId="0" fillId="0" borderId="3" xfId="33" applyFont="1" applyBorder="1" applyAlignment="1">
      <alignment horizontal="justify" vertical="center" wrapText="1"/>
      <protection/>
    </xf>
    <xf numFmtId="1" fontId="20" fillId="0" borderId="0" xfId="36" applyNumberFormat="1" applyFont="1" applyAlignment="1">
      <alignment horizontal="center" vertical="center"/>
      <protection/>
    </xf>
  </cellXfs>
  <cellStyles count="37">
    <cellStyle name="Normal" xfId="0"/>
    <cellStyle name="?′?¨ò?" xfId="15"/>
    <cellStyle name="?§??[0]_??×ü" xfId="16"/>
    <cellStyle name="?§??_??×ü" xfId="17"/>
    <cellStyle name="?§??·???[0]_??2??t·???×êá?" xfId="18"/>
    <cellStyle name="?§??·???_??2??t·???×êá?" xfId="19"/>
    <cellStyle name="?§·???[0]_laroux" xfId="20"/>
    <cellStyle name="?§·???_97-917" xfId="21"/>
    <cellStyle name="3???á′?ó" xfId="22"/>
    <cellStyle name="3￡1?_??2??t·???×êá?" xfId="23"/>
    <cellStyle name="Comma [0]_1995" xfId="24"/>
    <cellStyle name="Comma_1995" xfId="25"/>
    <cellStyle name="Currency [0]_1995" xfId="26"/>
    <cellStyle name="Currency_1995" xfId="27"/>
    <cellStyle name="no dec" xfId="28"/>
    <cellStyle name="Normal_APR" xfId="29"/>
    <cellStyle name="oó?ì3???á′?ó" xfId="30"/>
    <cellStyle name="Percent" xfId="31"/>
    <cellStyle name="常规_1999总决算" xfId="32"/>
    <cellStyle name="常规_zxqk01" xfId="33"/>
    <cellStyle name="常规_甘州区2009年预算表" xfId="34"/>
    <cellStyle name="常规_全市代编预算(大口径增10.83)" xfId="35"/>
    <cellStyle name="常规_全市代编预算(地方增10.83)" xfId="36"/>
    <cellStyle name="超级链接" xfId="37"/>
    <cellStyle name="Hyperlink" xfId="38"/>
    <cellStyle name="后继超级链接" xfId="39"/>
    <cellStyle name="Currency" xfId="40"/>
    <cellStyle name="Currency [0]" xfId="41"/>
    <cellStyle name="普通_97-917" xfId="42"/>
    <cellStyle name="千分位[0]_laroux" xfId="43"/>
    <cellStyle name="千分位_97-917" xfId="44"/>
    <cellStyle name="千位[0]_1" xfId="45"/>
    <cellStyle name="千位_1" xfId="46"/>
    <cellStyle name="Comma" xfId="47"/>
    <cellStyle name="Comma [0]" xfId="48"/>
    <cellStyle name="未定义" xfId="49"/>
    <cellStyle name="Followed Hyperlink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  <sheetDataSet>
      <sheetData sheetId="5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  <sheetDataSet>
      <sheetData sheetId="0">
        <row r="5">
          <cell r="A5" t="str">
            <v>收入总计                              </v>
          </cell>
          <cell r="B5" t="str">
            <v>7         </v>
          </cell>
        </row>
        <row r="6">
          <cell r="A6" t="str">
            <v>一般预算收入合计                      </v>
          </cell>
          <cell r="B6" t="str">
            <v>188       </v>
          </cell>
        </row>
        <row r="7">
          <cell r="A7" t="str">
            <v>增值税                                </v>
          </cell>
          <cell r="B7" t="str">
            <v>153       </v>
          </cell>
        </row>
        <row r="8">
          <cell r="A8" t="str">
            <v>  国有企业增值税                      </v>
          </cell>
          <cell r="B8" t="str">
            <v>120       </v>
          </cell>
        </row>
        <row r="9">
          <cell r="A9" t="str">
            <v>  集体企业增值税                      </v>
          </cell>
          <cell r="B9" t="str">
            <v>21        </v>
          </cell>
        </row>
        <row r="10">
          <cell r="A10" t="str">
            <v>  股份制企业增值税                    </v>
          </cell>
          <cell r="B10" t="str">
            <v>101       </v>
          </cell>
        </row>
        <row r="11">
          <cell r="A11" t="str">
            <v>  联营企业增值税                      </v>
          </cell>
          <cell r="B11" t="str">
            <v>97        </v>
          </cell>
        </row>
        <row r="12">
          <cell r="A12" t="str">
            <v>  外商投资企业增值税                  </v>
          </cell>
          <cell r="B12" t="str">
            <v>109       </v>
          </cell>
        </row>
        <row r="13">
          <cell r="A13" t="str">
            <v>  私营企业增值税                      </v>
          </cell>
          <cell r="B13" t="str">
            <v>3         </v>
          </cell>
        </row>
        <row r="14">
          <cell r="A14" t="str">
            <v>  其他增值税                          </v>
          </cell>
          <cell r="B14" t="str">
            <v>93        </v>
          </cell>
        </row>
        <row r="15">
          <cell r="A15" t="str">
            <v>  增值税税款滞纳金、罚款收入          </v>
          </cell>
          <cell r="B15" t="str">
            <v>139       </v>
          </cell>
        </row>
        <row r="16">
          <cell r="A16" t="str">
            <v>  校办企业增值税退税                  </v>
          </cell>
          <cell r="B16" t="str">
            <v>173       </v>
          </cell>
        </row>
        <row r="17">
          <cell r="A17" t="str">
            <v>  福利企业增值税退税                  </v>
          </cell>
          <cell r="B17" t="str">
            <v>67        </v>
          </cell>
        </row>
        <row r="18">
          <cell r="A18" t="str">
            <v>  外商投资企业增值税退税              </v>
          </cell>
          <cell r="B18" t="str">
            <v>59        </v>
          </cell>
        </row>
        <row r="19">
          <cell r="A19" t="str">
            <v>  其他增值税退税                      </v>
          </cell>
          <cell r="B19" t="str">
            <v>45        </v>
          </cell>
        </row>
        <row r="20">
          <cell r="A20" t="str">
            <v>营业税                                </v>
          </cell>
          <cell r="B20" t="str">
            <v>183       </v>
          </cell>
        </row>
        <row r="21">
          <cell r="A21" t="str">
            <v>  金融保险业营业税(地方)              </v>
          </cell>
          <cell r="B21" t="str">
            <v>165       </v>
          </cell>
        </row>
        <row r="22">
          <cell r="A22" t="str">
            <v>  一般营业税                          </v>
          </cell>
          <cell r="B22" t="str">
            <v>90        </v>
          </cell>
        </row>
        <row r="23">
          <cell r="A23" t="str">
            <v>  营业税税款滞纳金、罚款收入          </v>
          </cell>
          <cell r="B23" t="str">
            <v>131       </v>
          </cell>
        </row>
        <row r="24">
          <cell r="A24" t="str">
            <v>  校办企业营业税退税                  </v>
          </cell>
          <cell r="B24" t="str">
            <v>41        </v>
          </cell>
        </row>
        <row r="25">
          <cell r="A25" t="str">
            <v>  福利企业营业税退税                  </v>
          </cell>
          <cell r="B25" t="str">
            <v>102       </v>
          </cell>
        </row>
        <row r="26">
          <cell r="A26" t="str">
            <v>  外商投资企业营业税退税              </v>
          </cell>
          <cell r="B26" t="str">
            <v>116       </v>
          </cell>
        </row>
        <row r="27">
          <cell r="A27" t="str">
            <v>  其他营业税退税                      </v>
          </cell>
          <cell r="B27" t="str">
            <v>22        </v>
          </cell>
        </row>
        <row r="28">
          <cell r="A28" t="str">
            <v>企业所得税                            </v>
          </cell>
          <cell r="B28" t="str">
            <v>185       </v>
          </cell>
        </row>
        <row r="29">
          <cell r="A29" t="str">
            <v>  国有工业所得税                      </v>
          </cell>
          <cell r="B29" t="str">
            <v>121       </v>
          </cell>
        </row>
        <row r="30">
          <cell r="A30" t="str">
            <v>  国有建筑工程企业所得税              </v>
          </cell>
          <cell r="B30" t="str">
            <v>176       </v>
          </cell>
        </row>
        <row r="31">
          <cell r="A31" t="str">
            <v>  国有房地产开发企业所得税            </v>
          </cell>
          <cell r="B31" t="str">
            <v>170       </v>
          </cell>
        </row>
        <row r="32">
          <cell r="A32" t="str">
            <v>  国有政策性投资公司所得税            </v>
          </cell>
          <cell r="B32" t="str">
            <v>171       </v>
          </cell>
        </row>
        <row r="33">
          <cell r="A33" t="str">
            <v>  国有交通企业所得税                  </v>
          </cell>
          <cell r="B33" t="str">
            <v>105       </v>
          </cell>
        </row>
        <row r="34">
          <cell r="A34" t="str">
            <v>  国有商业企业所得税                  </v>
          </cell>
          <cell r="B34" t="str">
            <v>56        </v>
          </cell>
        </row>
        <row r="35">
          <cell r="A35" t="str">
            <v>  国有物资管理企业所得税              </v>
          </cell>
          <cell r="B35" t="str">
            <v>187       </v>
          </cell>
        </row>
        <row r="36">
          <cell r="A36" t="str">
            <v>  国有粮食企业所得税                  </v>
          </cell>
          <cell r="B36" t="str">
            <v>196       </v>
          </cell>
        </row>
        <row r="37">
          <cell r="A37" t="str">
            <v>  国有外贸企业所得税                  </v>
          </cell>
          <cell r="B37" t="str">
            <v>186       </v>
          </cell>
        </row>
        <row r="38">
          <cell r="A38" t="str">
            <v>  国有文教企业所得税                  </v>
          </cell>
          <cell r="B38" t="str">
            <v>108       </v>
          </cell>
        </row>
        <row r="39">
          <cell r="A39" t="str">
            <v>  国有农、林、水等部门企业所得税      </v>
          </cell>
          <cell r="B39" t="str">
            <v>33        </v>
          </cell>
        </row>
        <row r="40">
          <cell r="A40" t="str">
            <v>  国有森林工业所得税                  </v>
          </cell>
          <cell r="B40" t="str">
            <v>58        </v>
          </cell>
        </row>
        <row r="41">
          <cell r="A41" t="str">
            <v>  其他国有企业所得税                  </v>
          </cell>
          <cell r="B41" t="str">
            <v>9         </v>
          </cell>
        </row>
        <row r="42">
          <cell r="A42" t="str">
            <v>  国有事业单位所得税                  </v>
          </cell>
          <cell r="B42" t="str">
            <v>164       </v>
          </cell>
        </row>
        <row r="43">
          <cell r="A43" t="str">
            <v>  集体企业所得税                      </v>
          </cell>
          <cell r="B43" t="str">
            <v>137       </v>
          </cell>
        </row>
        <row r="44">
          <cell r="A44" t="str">
            <v>  股份制企业所得税                    </v>
          </cell>
          <cell r="B44" t="str">
            <v>1         </v>
          </cell>
        </row>
        <row r="45">
          <cell r="A45" t="str">
            <v>  联营企业所得税                      </v>
          </cell>
          <cell r="B45" t="str">
            <v>88        </v>
          </cell>
        </row>
        <row r="46">
          <cell r="A46" t="str">
            <v>    港澳台和外商投资企业所得税          </v>
          </cell>
          <cell r="B46" t="str">
            <v>141       </v>
          </cell>
        </row>
        <row r="47">
          <cell r="A47" t="str">
            <v>  私营企业所得税                      </v>
          </cell>
          <cell r="B47" t="str">
            <v>23        </v>
          </cell>
        </row>
        <row r="48">
          <cell r="A48" t="str">
            <v>  企业所得税税款滞纳金、罚款收入      </v>
          </cell>
          <cell r="B48" t="str">
            <v>163       </v>
          </cell>
        </row>
        <row r="49">
          <cell r="A49" t="str">
            <v>企业所得税退税                        </v>
          </cell>
          <cell r="B49" t="str">
            <v>150       </v>
          </cell>
        </row>
        <row r="50">
          <cell r="A50" t="str">
            <v>  国有工业所得税退税                  </v>
          </cell>
          <cell r="B50" t="str">
            <v>35        </v>
          </cell>
        </row>
        <row r="51">
          <cell r="A51" t="str">
            <v>  国有建筑工程企业所得税退税          </v>
          </cell>
          <cell r="B51" t="str">
            <v>149       </v>
          </cell>
        </row>
        <row r="52">
          <cell r="A52" t="str">
            <v>  国有房地产开发企业所得税退税        </v>
          </cell>
          <cell r="B52" t="str">
            <v>50        </v>
          </cell>
        </row>
        <row r="53">
          <cell r="A53" t="str">
            <v>  国有政策性投资公司所得税退税        </v>
          </cell>
          <cell r="B53" t="str">
            <v>72        </v>
          </cell>
        </row>
        <row r="54">
          <cell r="A54" t="str">
            <v>  国有交通企业所得税退税              </v>
          </cell>
          <cell r="B54" t="str">
            <v>26        </v>
          </cell>
        </row>
        <row r="55">
          <cell r="A55" t="str">
            <v>  国有商业企业所得税退税              </v>
          </cell>
          <cell r="B55" t="str">
            <v>27        </v>
          </cell>
        </row>
        <row r="56">
          <cell r="A56" t="str">
            <v>  国有物资管理企业所得税退税          </v>
          </cell>
          <cell r="B56" t="str">
            <v>115       </v>
          </cell>
        </row>
        <row r="57">
          <cell r="A57" t="str">
            <v>  国有粮食企业所处税退税              </v>
          </cell>
          <cell r="B57" t="str">
            <v>60        </v>
          </cell>
        </row>
        <row r="58">
          <cell r="A58" t="str">
            <v>  国有外贸企业所得税退税              </v>
          </cell>
          <cell r="B58" t="str">
            <v>122       </v>
          </cell>
        </row>
        <row r="59">
          <cell r="A59" t="str">
            <v>  国有文教企业所得税退税              </v>
          </cell>
          <cell r="B59" t="str">
            <v>382       </v>
          </cell>
        </row>
        <row r="60">
          <cell r="A60" t="str">
            <v>  国有农、林、水等部门企业所得税退税  </v>
          </cell>
          <cell r="B60" t="str">
            <v>200       </v>
          </cell>
        </row>
        <row r="61">
          <cell r="A61" t="str">
            <v>  国有森林工业所得税退税              </v>
          </cell>
          <cell r="B61" t="str">
            <v>280       </v>
          </cell>
        </row>
        <row r="62">
          <cell r="A62" t="str">
            <v>  国有其他企业所得税退税              </v>
          </cell>
          <cell r="B62" t="str">
            <v>18        </v>
          </cell>
        </row>
        <row r="63">
          <cell r="A63" t="str">
            <v>  国有事业单位所得税退税              </v>
          </cell>
          <cell r="B63" t="str">
            <v>10        </v>
          </cell>
        </row>
        <row r="64">
          <cell r="A64" t="str">
            <v>  集体企业所得税退税                  </v>
          </cell>
          <cell r="B64" t="str">
            <v>12        </v>
          </cell>
        </row>
        <row r="65">
          <cell r="A65" t="str">
            <v>  股份制企业所得税退税                </v>
          </cell>
          <cell r="B65" t="str">
            <v>76        </v>
          </cell>
        </row>
        <row r="66">
          <cell r="A66" t="str">
            <v>  联营企业所得税退税                  </v>
          </cell>
          <cell r="B66" t="str">
            <v>66        </v>
          </cell>
        </row>
        <row r="67">
          <cell r="A67" t="str">
            <v>  私营企业所得税退税                  </v>
          </cell>
          <cell r="B67" t="str">
            <v>145       </v>
          </cell>
        </row>
        <row r="68">
          <cell r="A68" t="str">
            <v>个人所得税                            </v>
          </cell>
          <cell r="B68" t="str">
            <v>168       </v>
          </cell>
        </row>
        <row r="69">
          <cell r="A69" t="str">
            <v>资源税                                </v>
          </cell>
          <cell r="B69" t="str">
            <v>136       </v>
          </cell>
        </row>
        <row r="70">
          <cell r="A70" t="str">
            <v>固定资产投资方向调节税                </v>
          </cell>
          <cell r="B70" t="str">
            <v>181       </v>
          </cell>
        </row>
        <row r="71">
          <cell r="A71" t="str">
            <v>城市维护建设税                        </v>
          </cell>
          <cell r="B71" t="str">
            <v>106       </v>
          </cell>
        </row>
        <row r="72">
          <cell r="A72" t="str">
            <v>房产税                                </v>
          </cell>
          <cell r="B72" t="str">
            <v>61        </v>
          </cell>
        </row>
        <row r="73">
          <cell r="A73" t="str">
            <v>印花税                                </v>
          </cell>
          <cell r="B73" t="str">
            <v>65        </v>
          </cell>
        </row>
        <row r="74">
          <cell r="A74" t="str">
            <v>其中：证券交易印花税                  </v>
          </cell>
          <cell r="B74" t="str">
            <v>148       </v>
          </cell>
        </row>
        <row r="75">
          <cell r="A75" t="str">
            <v>城镇土地使用税                        </v>
          </cell>
          <cell r="B75" t="str">
            <v>66        </v>
          </cell>
        </row>
        <row r="76">
          <cell r="A76" t="str">
            <v>土地增值税                            </v>
          </cell>
          <cell r="B76" t="str">
            <v>135       </v>
          </cell>
        </row>
        <row r="77">
          <cell r="A77" t="str">
            <v>车船使用税                            </v>
          </cell>
          <cell r="B77" t="str">
            <v>56        </v>
          </cell>
        </row>
        <row r="78">
          <cell r="A78" t="str">
            <v>屠宰税                                </v>
          </cell>
          <cell r="B78" t="str">
            <v>124       </v>
          </cell>
        </row>
        <row r="79">
          <cell r="A79" t="str">
            <v>筵席税                                </v>
          </cell>
          <cell r="B79" t="str">
            <v>103       </v>
          </cell>
        </row>
        <row r="80">
          <cell r="A80" t="str">
            <v>农业税                                </v>
          </cell>
          <cell r="B80" t="str">
            <v>192       </v>
          </cell>
        </row>
        <row r="81">
          <cell r="A81" t="str">
            <v>农业特产税                            </v>
          </cell>
          <cell r="B81" t="str">
            <v>190       </v>
          </cell>
        </row>
        <row r="82">
          <cell r="A82" t="str">
            <v>牧业税                                </v>
          </cell>
          <cell r="B82" t="str">
            <v>179       </v>
          </cell>
        </row>
        <row r="83">
          <cell r="A83" t="str">
            <v>耕地占用税                            </v>
          </cell>
          <cell r="B83" t="str">
            <v>30        </v>
          </cell>
        </row>
        <row r="84">
          <cell r="A84" t="str">
            <v>契税                                  </v>
          </cell>
          <cell r="B84" t="str">
            <v>94        </v>
          </cell>
        </row>
        <row r="85">
          <cell r="A85" t="str">
            <v>国有资产经营收益                      </v>
          </cell>
          <cell r="B85" t="str">
            <v>62        </v>
          </cell>
        </row>
        <row r="86">
          <cell r="A86" t="str">
            <v>  国有工业利润                        </v>
          </cell>
          <cell r="B86" t="str">
            <v>123       </v>
          </cell>
        </row>
        <row r="87">
          <cell r="A87" t="str">
            <v>  国有商业企业利润                    </v>
          </cell>
          <cell r="B87" t="str">
            <v>70        </v>
          </cell>
        </row>
        <row r="88">
          <cell r="A88" t="str">
            <v>  国有物资企业利润                    </v>
          </cell>
          <cell r="B88" t="str">
            <v>85        </v>
          </cell>
        </row>
        <row r="89">
          <cell r="A89" t="str">
            <v>  国有粮食企业利润                    </v>
          </cell>
          <cell r="B89" t="str">
            <v>8         </v>
          </cell>
        </row>
        <row r="90">
          <cell r="A90" t="str">
            <v>  国有外贸企业利润                    </v>
          </cell>
          <cell r="B90" t="str">
            <v>169       </v>
          </cell>
        </row>
        <row r="91">
          <cell r="A91" t="str">
            <v>  国有农垦、水产等企业利润            </v>
          </cell>
          <cell r="B91" t="str">
            <v>78        </v>
          </cell>
        </row>
        <row r="92">
          <cell r="A92" t="str">
            <v>  国有森林工业利润                    </v>
          </cell>
          <cell r="B92" t="str">
            <v>117       </v>
          </cell>
        </row>
        <row r="93">
          <cell r="A93" t="str">
            <v>  国有其他企业利润                    </v>
          </cell>
          <cell r="B93" t="str">
            <v>189       </v>
          </cell>
        </row>
        <row r="94">
          <cell r="A94" t="str">
            <v>  国有事业单位上缴收入                </v>
          </cell>
          <cell r="B94" t="str">
            <v>177       </v>
          </cell>
        </row>
        <row r="95">
          <cell r="A95" t="str">
            <v>  股份制企业国有资产收益              </v>
          </cell>
          <cell r="B95" t="str">
            <v>24        </v>
          </cell>
        </row>
        <row r="96">
          <cell r="A96" t="str">
            <v>  联营企业国有资产收益                </v>
          </cell>
          <cell r="B96" t="str">
            <v>11        </v>
          </cell>
        </row>
        <row r="97">
          <cell r="A97" t="str">
            <v>  中外合资合作企业国有资产收益        </v>
          </cell>
          <cell r="B97" t="str">
            <v>31        </v>
          </cell>
        </row>
        <row r="98">
          <cell r="A98" t="str">
            <v>  国有资产出售、转让收入              </v>
          </cell>
          <cell r="B98" t="str">
            <v>147       </v>
          </cell>
        </row>
        <row r="99">
          <cell r="A99" t="str">
            <v>  其他国有资产经营收益                </v>
          </cell>
          <cell r="B99" t="str">
            <v>86        </v>
          </cell>
        </row>
        <row r="100">
          <cell r="A100" t="str">
            <v>国有企业计划亏损补贴                  </v>
          </cell>
          <cell r="B100" t="str">
            <v>197       </v>
          </cell>
        </row>
        <row r="101">
          <cell r="A101" t="str">
            <v>  国有工业计划亏损补贴                </v>
          </cell>
          <cell r="B101" t="str">
            <v>32        </v>
          </cell>
        </row>
        <row r="102">
          <cell r="A102" t="str">
            <v>  国有建筑工程企业计划亏损补贴        </v>
          </cell>
          <cell r="B102" t="str">
            <v>25        </v>
          </cell>
        </row>
        <row r="103">
          <cell r="A103" t="str">
            <v>  国有交通企业计划亏损补贴            </v>
          </cell>
          <cell r="B103" t="str">
            <v>98        </v>
          </cell>
        </row>
        <row r="104">
          <cell r="A104" t="str">
            <v>  国有商业企业计划亏损补贴            </v>
          </cell>
          <cell r="B104" t="str">
            <v>16        </v>
          </cell>
        </row>
        <row r="105">
          <cell r="A105" t="str">
            <v>  国有物资企业计划专程补贴            </v>
          </cell>
          <cell r="B105" t="str">
            <v>166       </v>
          </cell>
        </row>
        <row r="106">
          <cell r="A106" t="str">
            <v>  国有粮食企业计划亏损补贴            </v>
          </cell>
          <cell r="B106" t="str">
            <v>162       </v>
          </cell>
        </row>
        <row r="107">
          <cell r="A107" t="str">
            <v>  国有外贸企业计划亏损补贴            </v>
          </cell>
          <cell r="B107" t="str">
            <v>29        </v>
          </cell>
        </row>
        <row r="108">
          <cell r="A108" t="str">
            <v>  国有文教企业计划亏损补贴            </v>
          </cell>
          <cell r="B108" t="str">
            <v>87        </v>
          </cell>
        </row>
        <row r="109">
          <cell r="A109" t="str">
            <v>  国有农垦、水产等部门企业计划亏损补贴</v>
          </cell>
          <cell r="B109" t="str">
            <v>73        </v>
          </cell>
        </row>
        <row r="110">
          <cell r="A110" t="str">
            <v>  国有森林工业计划亏损补贴            </v>
          </cell>
          <cell r="B110" t="str">
            <v>111       </v>
          </cell>
        </row>
        <row r="111">
          <cell r="A111" t="str">
            <v>  国有其他企业计划亏损补贴            </v>
          </cell>
          <cell r="B111" t="str">
            <v>167       </v>
          </cell>
        </row>
        <row r="112">
          <cell r="A112" t="str">
            <v>行政性收费收入                        </v>
          </cell>
          <cell r="B112" t="str">
            <v>74        </v>
          </cell>
        </row>
        <row r="113">
          <cell r="A113" t="str">
            <v>  公安行政性收费收入                  </v>
          </cell>
          <cell r="B113" t="str">
            <v>154       </v>
          </cell>
        </row>
        <row r="114">
          <cell r="A114" t="str">
            <v>  司法行政性收费收入                  </v>
          </cell>
          <cell r="B114" t="str">
            <v>132       </v>
          </cell>
        </row>
        <row r="115">
          <cell r="A115" t="str">
            <v>  民政行政性收费收入                  </v>
          </cell>
          <cell r="B115" t="str">
            <v>19        </v>
          </cell>
        </row>
        <row r="116">
          <cell r="A116" t="str">
            <v>  税务行政性收费收入                  </v>
          </cell>
          <cell r="B116" t="str">
            <v>151       </v>
          </cell>
        </row>
        <row r="117">
          <cell r="A117" t="str">
            <v>  劳动行政性收费收入                  </v>
          </cell>
          <cell r="B117" t="str">
            <v>2         </v>
          </cell>
        </row>
        <row r="118">
          <cell r="A118" t="str">
            <v>  工商行政性收费收入                  </v>
          </cell>
          <cell r="B118" t="str">
            <v>69        </v>
          </cell>
        </row>
        <row r="119">
          <cell r="A119" t="str">
            <v>  其他行政性收费收入                  </v>
          </cell>
          <cell r="B119" t="str">
            <v>144       </v>
          </cell>
        </row>
        <row r="120">
          <cell r="A120" t="str">
            <v>罚没收入                              </v>
          </cell>
          <cell r="B120" t="str">
            <v>99        </v>
          </cell>
        </row>
        <row r="121">
          <cell r="A121" t="str">
            <v>  铁道罚没收入                        </v>
          </cell>
          <cell r="B121" t="str">
            <v>79        </v>
          </cell>
        </row>
        <row r="122">
          <cell r="A122" t="str">
            <v>  交通罚没收入                        </v>
          </cell>
          <cell r="B122" t="str">
            <v>178       </v>
          </cell>
        </row>
        <row r="123">
          <cell r="A123" t="str">
            <v>  技术监督罚没收入                    </v>
          </cell>
          <cell r="B123" t="str">
            <v>157       </v>
          </cell>
        </row>
        <row r="124">
          <cell r="A124" t="str">
            <v>  物价罚没收入                        </v>
          </cell>
          <cell r="B124" t="str">
            <v>57        </v>
          </cell>
        </row>
        <row r="125">
          <cell r="A125" t="str">
            <v>  公安罚没收入                        </v>
          </cell>
          <cell r="B125" t="str">
            <v>77        </v>
          </cell>
        </row>
        <row r="126">
          <cell r="A126" t="str">
            <v>  检察院罚没收入                      </v>
          </cell>
          <cell r="B126" t="str">
            <v>53        </v>
          </cell>
        </row>
        <row r="127">
          <cell r="A127" t="str">
            <v>  法院罚没收入                        </v>
          </cell>
          <cell r="B127" t="str">
            <v>156       </v>
          </cell>
        </row>
        <row r="128">
          <cell r="A128" t="str">
            <v>  卫生罚没收入                        </v>
          </cell>
          <cell r="B128" t="str">
            <v>14        </v>
          </cell>
        </row>
        <row r="129">
          <cell r="A129" t="str">
            <v>  工商罚没收入                        </v>
          </cell>
          <cell r="B129" t="str">
            <v>184       </v>
          </cell>
        </row>
        <row r="130">
          <cell r="A130" t="str">
            <v>  海关罚没收入                        </v>
          </cell>
          <cell r="B130" t="str">
            <v>13        </v>
          </cell>
        </row>
        <row r="131">
          <cell r="A131" t="str">
            <v>  其他罚没收入                        </v>
          </cell>
          <cell r="B131" t="str">
            <v>191       </v>
          </cell>
        </row>
        <row r="132">
          <cell r="A132" t="str">
            <v>土地和海域有偿使用收入                </v>
          </cell>
          <cell r="B132" t="str">
            <v>113       </v>
          </cell>
        </row>
        <row r="133">
          <cell r="A133" t="str">
            <v>专项收入                              </v>
          </cell>
          <cell r="B133" t="str">
            <v>174       </v>
          </cell>
        </row>
        <row r="134">
          <cell r="A134" t="str">
            <v>  排污费收入                          </v>
          </cell>
          <cell r="B134" t="str">
            <v>100       </v>
          </cell>
        </row>
        <row r="135">
          <cell r="A135" t="str">
            <v>  城市水资源费收入                    </v>
          </cell>
          <cell r="B135" t="str">
            <v>152       </v>
          </cell>
        </row>
        <row r="136">
          <cell r="A136" t="str">
            <v>  教育费附加收入                      </v>
          </cell>
          <cell r="B136" t="str">
            <v>114       </v>
          </cell>
        </row>
        <row r="137">
          <cell r="A137" t="str">
            <v>  矿产资源补偿费收入                  </v>
          </cell>
          <cell r="B137" t="str">
            <v>4         </v>
          </cell>
        </row>
        <row r="138">
          <cell r="A138" t="str">
            <v>其他收入                              </v>
          </cell>
          <cell r="B138" t="str">
            <v>172       </v>
          </cell>
        </row>
        <row r="139">
          <cell r="A139" t="str">
            <v>基金收入合计                          </v>
          </cell>
          <cell r="B139" t="str">
            <v>143       </v>
          </cell>
        </row>
        <row r="140">
          <cell r="A140" t="str">
            <v>工业交通部门基金收入                  </v>
          </cell>
          <cell r="B140" t="str">
            <v>180       </v>
          </cell>
        </row>
        <row r="141">
          <cell r="A141" t="str">
            <v>商贸部门基金收入                      </v>
          </cell>
          <cell r="B141" t="str">
            <v>71        </v>
          </cell>
        </row>
        <row r="142">
          <cell r="A142" t="str">
            <v>文教部门基金收入                      </v>
          </cell>
          <cell r="B142" t="str">
            <v>15        </v>
          </cell>
        </row>
        <row r="143">
          <cell r="A143" t="str">
            <v>其他：农村教育费附加收入</v>
          </cell>
          <cell r="B143" t="str">
            <v>359</v>
          </cell>
        </row>
        <row r="144">
          <cell r="A144" t="str">
            <v>社会保障基金收入                      </v>
          </cell>
          <cell r="B144" t="str">
            <v>20        </v>
          </cell>
        </row>
        <row r="145">
          <cell r="A145" t="str">
            <v>农业部门基金收入                      </v>
          </cell>
          <cell r="B145" t="str">
            <v>5         </v>
          </cell>
        </row>
        <row r="146">
          <cell r="A146" t="str">
            <v>其他部门基金收入                      </v>
          </cell>
          <cell r="B146" t="str">
            <v>17        </v>
          </cell>
        </row>
        <row r="147">
          <cell r="A147" t="str">
            <v>地方财政税费附加收入                  </v>
          </cell>
          <cell r="B147" t="str">
            <v>198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64</v>
      </c>
      <c r="B2" t="s">
        <v>69</v>
      </c>
    </row>
    <row r="3" spans="1:2" ht="14.25">
      <c r="A3" t="s">
        <v>65</v>
      </c>
      <c r="B3">
        <v>5</v>
      </c>
    </row>
    <row r="4" spans="1:2" ht="14.25">
      <c r="A4" t="s">
        <v>66</v>
      </c>
      <c r="B4">
        <v>8</v>
      </c>
    </row>
    <row r="5" spans="1:2" ht="14.25">
      <c r="A5" t="s">
        <v>67</v>
      </c>
      <c r="B5">
        <v>22</v>
      </c>
    </row>
    <row r="6" spans="1:2" ht="14.25">
      <c r="A6" t="s">
        <v>68</v>
      </c>
      <c r="B6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showGridLines="0" showZero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4" sqref="H14"/>
    </sheetView>
  </sheetViews>
  <sheetFormatPr defaultColWidth="9.00390625" defaultRowHeight="14.25"/>
  <cols>
    <col min="1" max="1" width="32.375" style="11" customWidth="1"/>
    <col min="2" max="2" width="11.625" style="11" customWidth="1"/>
    <col min="3" max="3" width="10.125" style="11" customWidth="1"/>
    <col min="4" max="4" width="11.625" style="11" customWidth="1"/>
    <col min="5" max="5" width="11.625" style="11" hidden="1" customWidth="1"/>
    <col min="6" max="6" width="11.625" style="11" customWidth="1"/>
    <col min="7" max="16384" width="9.00390625" style="5" customWidth="1"/>
  </cols>
  <sheetData>
    <row r="1" spans="1:6" ht="30" customHeight="1">
      <c r="A1" s="32" t="s">
        <v>81</v>
      </c>
      <c r="B1" s="32"/>
      <c r="C1" s="32"/>
      <c r="D1" s="32"/>
      <c r="E1" s="32"/>
      <c r="F1" s="32"/>
    </row>
    <row r="2" spans="1:6" ht="15" customHeight="1">
      <c r="A2" s="6"/>
      <c r="B2" s="6"/>
      <c r="C2" s="6"/>
      <c r="D2" s="7"/>
      <c r="E2" s="7"/>
      <c r="F2" s="7"/>
    </row>
    <row r="3" spans="1:6" ht="20.25" customHeight="1">
      <c r="A3" s="8"/>
      <c r="B3" s="8"/>
      <c r="C3" s="8"/>
      <c r="D3" s="33" t="s">
        <v>10</v>
      </c>
      <c r="E3" s="33"/>
      <c r="F3" s="33"/>
    </row>
    <row r="4" spans="1:6" ht="35.25" customHeight="1">
      <c r="A4" s="1" t="s">
        <v>11</v>
      </c>
      <c r="B4" s="1" t="s">
        <v>61</v>
      </c>
      <c r="C4" s="1" t="s">
        <v>63</v>
      </c>
      <c r="D4" s="1" t="s">
        <v>60</v>
      </c>
      <c r="E4" s="1" t="s">
        <v>12</v>
      </c>
      <c r="F4" s="1" t="s">
        <v>13</v>
      </c>
    </row>
    <row r="5" spans="1:6" ht="18.75" customHeight="1">
      <c r="A5" s="9" t="s">
        <v>14</v>
      </c>
      <c r="B5" s="4">
        <f>SUM(B6,B23)</f>
        <v>243100</v>
      </c>
      <c r="C5" s="4">
        <f>SUM(C6,C23)</f>
        <v>128916</v>
      </c>
      <c r="D5" s="14">
        <f aca="true" t="shared" si="0" ref="D5:D31">C5/B5*100</f>
        <v>53.030028794734676</v>
      </c>
      <c r="E5" s="4">
        <f>SUM(E6,E23)</f>
        <v>110371</v>
      </c>
      <c r="F5" s="15">
        <f aca="true" t="shared" si="1" ref="F5:F31">C5/E5*100-100</f>
        <v>16.80242092578665</v>
      </c>
    </row>
    <row r="6" spans="1:6" ht="18.75" customHeight="1">
      <c r="A6" s="13" t="s">
        <v>15</v>
      </c>
      <c r="B6" s="20">
        <f>SUM(B7:B22)</f>
        <v>147978</v>
      </c>
      <c r="C6" s="20">
        <f>SUM(C7:C22)</f>
        <v>73210</v>
      </c>
      <c r="D6" s="14">
        <f t="shared" si="0"/>
        <v>49.473570395599346</v>
      </c>
      <c r="E6" s="20">
        <f>SUM(E7:E22)</f>
        <v>65076</v>
      </c>
      <c r="F6" s="15">
        <f t="shared" si="1"/>
        <v>12.49923166758866</v>
      </c>
    </row>
    <row r="7" spans="1:6" ht="18.75" customHeight="1">
      <c r="A7" s="2" t="s">
        <v>0</v>
      </c>
      <c r="B7" s="20">
        <v>21390</v>
      </c>
      <c r="C7" s="12">
        <v>7065</v>
      </c>
      <c r="D7" s="14">
        <f t="shared" si="0"/>
        <v>33.02945301542777</v>
      </c>
      <c r="E7" s="12">
        <v>7352</v>
      </c>
      <c r="F7" s="15">
        <f t="shared" si="1"/>
        <v>-3.903699673558208</v>
      </c>
    </row>
    <row r="8" spans="1:6" ht="18.75" customHeight="1">
      <c r="A8" s="3" t="s">
        <v>1</v>
      </c>
      <c r="B8" s="20">
        <v>63219</v>
      </c>
      <c r="C8" s="12">
        <v>29714</v>
      </c>
      <c r="D8" s="14">
        <f t="shared" si="0"/>
        <v>47.00169252914472</v>
      </c>
      <c r="E8" s="12">
        <v>26553</v>
      </c>
      <c r="F8" s="15">
        <f t="shared" si="1"/>
        <v>11.904492900990476</v>
      </c>
    </row>
    <row r="9" spans="1:6" ht="18.75" customHeight="1">
      <c r="A9" s="3" t="s">
        <v>17</v>
      </c>
      <c r="B9" s="20">
        <v>9710</v>
      </c>
      <c r="C9" s="12">
        <v>7123</v>
      </c>
      <c r="D9" s="14">
        <f t="shared" si="0"/>
        <v>73.35736354273944</v>
      </c>
      <c r="E9" s="12">
        <v>5712</v>
      </c>
      <c r="F9" s="15">
        <f t="shared" si="1"/>
        <v>24.70238095238095</v>
      </c>
    </row>
    <row r="10" spans="1:6" ht="18.75" customHeight="1" hidden="1">
      <c r="A10" s="3" t="s">
        <v>18</v>
      </c>
      <c r="B10" s="20">
        <v>0</v>
      </c>
      <c r="C10" s="12"/>
      <c r="D10" s="14" t="e">
        <f t="shared" si="0"/>
        <v>#DIV/0!</v>
      </c>
      <c r="E10" s="12"/>
      <c r="F10" s="15" t="e">
        <f t="shared" si="1"/>
        <v>#DIV/0!</v>
      </c>
    </row>
    <row r="11" spans="1:6" ht="18.75" customHeight="1">
      <c r="A11" s="3" t="s">
        <v>2</v>
      </c>
      <c r="B11" s="20">
        <v>3906</v>
      </c>
      <c r="C11" s="12">
        <v>2174</v>
      </c>
      <c r="D11" s="14">
        <f t="shared" si="0"/>
        <v>55.65796210957501</v>
      </c>
      <c r="E11" s="12">
        <v>2143</v>
      </c>
      <c r="F11" s="15">
        <f t="shared" si="1"/>
        <v>1.4465702286514244</v>
      </c>
    </row>
    <row r="12" spans="1:6" ht="18.75" customHeight="1">
      <c r="A12" s="3" t="s">
        <v>19</v>
      </c>
      <c r="B12" s="20">
        <v>4817</v>
      </c>
      <c r="C12" s="17">
        <v>1562</v>
      </c>
      <c r="D12" s="14">
        <f t="shared" si="0"/>
        <v>32.42682167324061</v>
      </c>
      <c r="E12" s="17">
        <v>2046</v>
      </c>
      <c r="F12" s="15">
        <f t="shared" si="1"/>
        <v>-23.655913978494624</v>
      </c>
    </row>
    <row r="13" spans="1:6" ht="18.75" customHeight="1" hidden="1">
      <c r="A13" s="3" t="s">
        <v>20</v>
      </c>
      <c r="B13" s="20">
        <v>0</v>
      </c>
      <c r="C13" s="17"/>
      <c r="D13" s="14" t="e">
        <f t="shared" si="0"/>
        <v>#DIV/0!</v>
      </c>
      <c r="E13" s="17"/>
      <c r="F13" s="15" t="e">
        <f t="shared" si="1"/>
        <v>#DIV/0!</v>
      </c>
    </row>
    <row r="14" spans="1:6" ht="18.75" customHeight="1">
      <c r="A14" s="3" t="s">
        <v>3</v>
      </c>
      <c r="B14" s="20">
        <v>8446</v>
      </c>
      <c r="C14" s="17">
        <v>4435</v>
      </c>
      <c r="D14" s="14">
        <f t="shared" si="0"/>
        <v>52.510063935590814</v>
      </c>
      <c r="E14" s="17">
        <v>3453</v>
      </c>
      <c r="F14" s="15">
        <f t="shared" si="1"/>
        <v>28.43903851723141</v>
      </c>
    </row>
    <row r="15" spans="1:6" ht="18.75" customHeight="1">
      <c r="A15" s="3" t="s">
        <v>21</v>
      </c>
      <c r="B15" s="20">
        <v>4935</v>
      </c>
      <c r="C15" s="17">
        <v>2703</v>
      </c>
      <c r="D15" s="14">
        <f t="shared" si="0"/>
        <v>54.77203647416413</v>
      </c>
      <c r="E15" s="17">
        <v>2678</v>
      </c>
      <c r="F15" s="15">
        <f t="shared" si="1"/>
        <v>0.9335324869305595</v>
      </c>
    </row>
    <row r="16" spans="1:6" ht="18.75" customHeight="1">
      <c r="A16" s="3" t="s">
        <v>22</v>
      </c>
      <c r="B16" s="20">
        <v>2437</v>
      </c>
      <c r="C16" s="17">
        <v>1272</v>
      </c>
      <c r="D16" s="14">
        <f t="shared" si="0"/>
        <v>52.1953221173574</v>
      </c>
      <c r="E16" s="17">
        <v>1105</v>
      </c>
      <c r="F16" s="15">
        <f t="shared" si="1"/>
        <v>15.11312217194569</v>
      </c>
    </row>
    <row r="17" spans="1:6" ht="18.75" customHeight="1">
      <c r="A17" s="3" t="s">
        <v>23</v>
      </c>
      <c r="B17" s="20">
        <v>6025</v>
      </c>
      <c r="C17" s="17">
        <v>3714</v>
      </c>
      <c r="D17" s="14">
        <f t="shared" si="0"/>
        <v>61.64315352697095</v>
      </c>
      <c r="E17" s="17">
        <v>3000</v>
      </c>
      <c r="F17" s="15">
        <f t="shared" si="1"/>
        <v>23.799999999999997</v>
      </c>
    </row>
    <row r="18" spans="1:6" ht="18.75" customHeight="1">
      <c r="A18" s="3" t="s">
        <v>24</v>
      </c>
      <c r="B18" s="20">
        <v>7110</v>
      </c>
      <c r="C18" s="17">
        <v>5460</v>
      </c>
      <c r="D18" s="14">
        <f t="shared" si="0"/>
        <v>76.79324894514767</v>
      </c>
      <c r="E18" s="17">
        <v>3614</v>
      </c>
      <c r="F18" s="15">
        <f t="shared" si="1"/>
        <v>51.07913669064749</v>
      </c>
    </row>
    <row r="19" spans="1:6" ht="18.75" customHeight="1">
      <c r="A19" s="2" t="s">
        <v>37</v>
      </c>
      <c r="B19" s="20">
        <v>4733</v>
      </c>
      <c r="C19" s="17">
        <v>2973</v>
      </c>
      <c r="D19" s="14">
        <f t="shared" si="0"/>
        <v>62.81428269596451</v>
      </c>
      <c r="E19" s="17">
        <v>2476</v>
      </c>
      <c r="F19" s="15">
        <f t="shared" si="1"/>
        <v>20.07269789983846</v>
      </c>
    </row>
    <row r="20" spans="1:6" ht="18.75" customHeight="1">
      <c r="A20" s="2" t="s">
        <v>25</v>
      </c>
      <c r="B20" s="20">
        <v>1720</v>
      </c>
      <c r="C20" s="16">
        <v>481</v>
      </c>
      <c r="D20" s="14">
        <f t="shared" si="0"/>
        <v>27.96511627906977</v>
      </c>
      <c r="E20" s="16">
        <v>620</v>
      </c>
      <c r="F20" s="15">
        <f t="shared" si="1"/>
        <v>-22.41935483870968</v>
      </c>
    </row>
    <row r="21" spans="1:6" ht="18.75" customHeight="1">
      <c r="A21" s="2" t="s">
        <v>26</v>
      </c>
      <c r="B21" s="20">
        <v>8980</v>
      </c>
      <c r="C21" s="16">
        <v>4534</v>
      </c>
      <c r="D21" s="14">
        <f t="shared" si="0"/>
        <v>50.489977728285076</v>
      </c>
      <c r="E21" s="16">
        <v>4324</v>
      </c>
      <c r="F21" s="15">
        <f t="shared" si="1"/>
        <v>4.856614246068446</v>
      </c>
    </row>
    <row r="22" spans="1:6" ht="18.75" customHeight="1">
      <c r="A22" s="2" t="s">
        <v>27</v>
      </c>
      <c r="B22" s="20">
        <v>550</v>
      </c>
      <c r="C22" s="16">
        <v>0</v>
      </c>
      <c r="D22" s="14">
        <f t="shared" si="0"/>
        <v>0</v>
      </c>
      <c r="E22" s="16">
        <v>0</v>
      </c>
      <c r="F22" s="15" t="e">
        <f t="shared" si="1"/>
        <v>#DIV/0!</v>
      </c>
    </row>
    <row r="23" spans="1:6" ht="18.75" customHeight="1">
      <c r="A23" s="18" t="s">
        <v>28</v>
      </c>
      <c r="B23" s="20">
        <f>SUM(B24:B29)</f>
        <v>95122</v>
      </c>
      <c r="C23" s="10">
        <f>SUM(C24:C31)</f>
        <v>55706</v>
      </c>
      <c r="D23" s="14">
        <f t="shared" si="0"/>
        <v>58.5626879165703</v>
      </c>
      <c r="E23" s="10">
        <f>SUM(E24:E31)</f>
        <v>45295</v>
      </c>
      <c r="F23" s="15">
        <f t="shared" si="1"/>
        <v>22.98487691798212</v>
      </c>
    </row>
    <row r="24" spans="1:6" ht="18.75" customHeight="1">
      <c r="A24" s="2" t="s">
        <v>29</v>
      </c>
      <c r="B24" s="20">
        <v>16003</v>
      </c>
      <c r="C24" s="16">
        <v>8240</v>
      </c>
      <c r="D24" s="14">
        <f t="shared" si="0"/>
        <v>51.49034556020746</v>
      </c>
      <c r="E24" s="16">
        <v>3768</v>
      </c>
      <c r="F24" s="15">
        <f t="shared" si="1"/>
        <v>118.68365180467092</v>
      </c>
    </row>
    <row r="25" spans="1:6" ht="18.75" customHeight="1">
      <c r="A25" s="3" t="s">
        <v>30</v>
      </c>
      <c r="B25" s="20">
        <v>32311</v>
      </c>
      <c r="C25" s="16">
        <v>18974</v>
      </c>
      <c r="D25" s="14">
        <f t="shared" si="0"/>
        <v>58.723035498746555</v>
      </c>
      <c r="E25" s="16">
        <v>14825</v>
      </c>
      <c r="F25" s="15">
        <f t="shared" si="1"/>
        <v>27.986509274873512</v>
      </c>
    </row>
    <row r="26" spans="1:6" ht="18.75" customHeight="1">
      <c r="A26" s="2" t="s">
        <v>31</v>
      </c>
      <c r="B26" s="20">
        <v>9270</v>
      </c>
      <c r="C26" s="17">
        <v>5386</v>
      </c>
      <c r="D26" s="14">
        <f t="shared" si="0"/>
        <v>58.10140237324703</v>
      </c>
      <c r="E26" s="17">
        <v>3558</v>
      </c>
      <c r="F26" s="15">
        <f t="shared" si="1"/>
        <v>51.377178189994396</v>
      </c>
    </row>
    <row r="27" spans="1:6" ht="18.75" customHeight="1">
      <c r="A27" s="2" t="s">
        <v>32</v>
      </c>
      <c r="B27" s="20">
        <v>6811</v>
      </c>
      <c r="C27" s="17">
        <v>105</v>
      </c>
      <c r="D27" s="14">
        <f t="shared" si="0"/>
        <v>1.5416238437821173</v>
      </c>
      <c r="E27" s="17">
        <v>253</v>
      </c>
      <c r="F27" s="15">
        <f t="shared" si="1"/>
        <v>-58.49802371541502</v>
      </c>
    </row>
    <row r="28" spans="1:6" ht="18.75" customHeight="1">
      <c r="A28" s="2" t="s">
        <v>33</v>
      </c>
      <c r="B28" s="20">
        <v>28795</v>
      </c>
      <c r="C28" s="17">
        <v>20934</v>
      </c>
      <c r="D28" s="14">
        <f t="shared" si="0"/>
        <v>72.70012154888002</v>
      </c>
      <c r="E28" s="17">
        <v>19697</v>
      </c>
      <c r="F28" s="15">
        <f t="shared" si="1"/>
        <v>6.280144184393549</v>
      </c>
    </row>
    <row r="29" spans="1:6" ht="18.75" customHeight="1">
      <c r="A29" s="19" t="s">
        <v>34</v>
      </c>
      <c r="B29" s="20">
        <v>1932</v>
      </c>
      <c r="C29" s="4">
        <v>2067</v>
      </c>
      <c r="D29" s="14">
        <f t="shared" si="0"/>
        <v>106.98757763975155</v>
      </c>
      <c r="E29" s="4">
        <v>3194</v>
      </c>
      <c r="F29" s="15">
        <f t="shared" si="1"/>
        <v>-35.28490920475892</v>
      </c>
    </row>
    <row r="30" spans="1:6" ht="18.75" customHeight="1" hidden="1">
      <c r="A30" s="19" t="s">
        <v>35</v>
      </c>
      <c r="B30" s="20" t="e">
        <f>#REF!</f>
        <v>#REF!</v>
      </c>
      <c r="C30" s="4"/>
      <c r="D30" s="14" t="e">
        <f t="shared" si="0"/>
        <v>#REF!</v>
      </c>
      <c r="E30" s="4"/>
      <c r="F30" s="15" t="e">
        <f t="shared" si="1"/>
        <v>#DIV/0!</v>
      </c>
    </row>
    <row r="31" spans="1:6" ht="18.75" customHeight="1" hidden="1">
      <c r="A31" s="2" t="s">
        <v>36</v>
      </c>
      <c r="B31" s="20" t="e">
        <f>#REF!</f>
        <v>#REF!</v>
      </c>
      <c r="C31" s="4"/>
      <c r="D31" s="14" t="e">
        <f t="shared" si="0"/>
        <v>#REF!</v>
      </c>
      <c r="E31" s="4"/>
      <c r="F31" s="15" t="e">
        <f t="shared" si="1"/>
        <v>#DIV/0!</v>
      </c>
    </row>
  </sheetData>
  <mergeCells count="2">
    <mergeCell ref="A1:F1"/>
    <mergeCell ref="D3:F3"/>
  </mergeCells>
  <printOptions horizontalCentered="1" verticalCentered="1"/>
  <pageMargins left="0.6692913385826772" right="0.5511811023622047" top="0.69" bottom="0.35433070866141736" header="0.35433070866141736" footer="0.2362204724409449"/>
  <pageSetup errors="blank" horizontalDpi="600" verticalDpi="600" orientation="portrait" paperSize="9" r:id="rId1"/>
  <headerFooter alignWithMargins="0">
    <oddHeader>&amp;L&amp;"宋体,加粗"&amp;10 2015年上半年财政预算执行情况附表一: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A1" sqref="A1:F1"/>
    </sheetView>
  </sheetViews>
  <sheetFormatPr defaultColWidth="9.00390625" defaultRowHeight="14.25"/>
  <cols>
    <col min="1" max="1" width="32.125" style="11" customWidth="1"/>
    <col min="2" max="4" width="11.625" style="11" customWidth="1"/>
    <col min="5" max="5" width="11.625" style="11" hidden="1" customWidth="1"/>
    <col min="6" max="6" width="11.625" style="11" customWidth="1"/>
    <col min="7" max="16384" width="9.00390625" style="5" customWidth="1"/>
  </cols>
  <sheetData>
    <row r="1" spans="1:6" ht="30" customHeight="1">
      <c r="A1" s="32" t="s">
        <v>83</v>
      </c>
      <c r="B1" s="32"/>
      <c r="C1" s="32"/>
      <c r="D1" s="32"/>
      <c r="E1" s="32"/>
      <c r="F1" s="32"/>
    </row>
    <row r="2" spans="1:6" ht="21.75" customHeight="1">
      <c r="A2" s="6"/>
      <c r="B2" s="6"/>
      <c r="C2" s="6"/>
      <c r="D2" s="7"/>
      <c r="E2" s="7"/>
      <c r="F2" s="7"/>
    </row>
    <row r="3" spans="1:6" ht="20.25" customHeight="1">
      <c r="A3" s="8"/>
      <c r="B3" s="8"/>
      <c r="C3" s="8"/>
      <c r="D3" s="33" t="s">
        <v>5</v>
      </c>
      <c r="E3" s="33"/>
      <c r="F3" s="33"/>
    </row>
    <row r="4" spans="1:6" ht="35.25" customHeight="1">
      <c r="A4" s="1" t="s">
        <v>6</v>
      </c>
      <c r="B4" s="1" t="s">
        <v>61</v>
      </c>
      <c r="C4" s="1" t="s">
        <v>74</v>
      </c>
      <c r="D4" s="1" t="s">
        <v>60</v>
      </c>
      <c r="E4" s="1" t="s">
        <v>7</v>
      </c>
      <c r="F4" s="1" t="s">
        <v>8</v>
      </c>
    </row>
    <row r="5" spans="1:6" ht="18.75" customHeight="1">
      <c r="A5" s="9" t="s">
        <v>9</v>
      </c>
      <c r="B5" s="23">
        <f>SUM(B6,B24)</f>
        <v>538200</v>
      </c>
      <c r="C5" s="23">
        <f>SUM(C6,C24)</f>
        <v>288050</v>
      </c>
      <c r="D5" s="14">
        <f aca="true" t="shared" si="0" ref="D5:D32">C5/B5*100</f>
        <v>53.520995912300265</v>
      </c>
      <c r="E5" s="23">
        <f>SUM(E6,E24)</f>
        <v>249882</v>
      </c>
      <c r="F5" s="15">
        <f aca="true" t="shared" si="1" ref="F5:F32">C5/E5*100-100</f>
        <v>15.274409521294046</v>
      </c>
    </row>
    <row r="6" spans="1:6" ht="18.75" customHeight="1">
      <c r="A6" s="13" t="s">
        <v>15</v>
      </c>
      <c r="B6" s="23">
        <f>SUM(B7:B23)</f>
        <v>307300</v>
      </c>
      <c r="C6" s="23">
        <f>SUM(C7:C23)</f>
        <v>151935</v>
      </c>
      <c r="D6" s="14">
        <f t="shared" si="0"/>
        <v>49.441913439635535</v>
      </c>
      <c r="E6" s="23">
        <f>SUM(E7:E23)</f>
        <v>138473</v>
      </c>
      <c r="F6" s="15">
        <f t="shared" si="1"/>
        <v>9.721750810627341</v>
      </c>
    </row>
    <row r="7" spans="1:6" ht="18.75" customHeight="1">
      <c r="A7" s="2" t="s">
        <v>0</v>
      </c>
      <c r="B7" s="23">
        <v>74574</v>
      </c>
      <c r="C7" s="23">
        <v>23497</v>
      </c>
      <c r="D7" s="14">
        <f t="shared" si="0"/>
        <v>31.508300480060075</v>
      </c>
      <c r="E7" s="23">
        <v>26568</v>
      </c>
      <c r="F7" s="15">
        <f t="shared" si="1"/>
        <v>-11.559018367961457</v>
      </c>
    </row>
    <row r="8" spans="1:6" ht="18.75" customHeight="1">
      <c r="A8" s="3" t="s">
        <v>16</v>
      </c>
      <c r="B8" s="23">
        <v>5588</v>
      </c>
      <c r="C8" s="23">
        <v>3283</v>
      </c>
      <c r="D8" s="14">
        <f t="shared" si="0"/>
        <v>58.75089477451682</v>
      </c>
      <c r="E8" s="23">
        <v>2557</v>
      </c>
      <c r="F8" s="15">
        <f t="shared" si="1"/>
        <v>28.392647633946012</v>
      </c>
    </row>
    <row r="9" spans="1:6" ht="18.75" customHeight="1">
      <c r="A9" s="3" t="s">
        <v>1</v>
      </c>
      <c r="B9" s="23">
        <v>105198</v>
      </c>
      <c r="C9" s="23">
        <v>49977</v>
      </c>
      <c r="D9" s="14">
        <f t="shared" si="0"/>
        <v>47.50755717789312</v>
      </c>
      <c r="E9" s="23">
        <v>44549</v>
      </c>
      <c r="F9" s="15">
        <f t="shared" si="1"/>
        <v>12.184336348739592</v>
      </c>
    </row>
    <row r="10" spans="1:6" ht="18.75" customHeight="1">
      <c r="A10" s="3" t="s">
        <v>17</v>
      </c>
      <c r="B10" s="23">
        <v>48547</v>
      </c>
      <c r="C10" s="23">
        <v>35630</v>
      </c>
      <c r="D10" s="14">
        <f t="shared" si="0"/>
        <v>73.3927946114075</v>
      </c>
      <c r="E10" s="23">
        <v>28723</v>
      </c>
      <c r="F10" s="15">
        <f t="shared" si="1"/>
        <v>24.046931030881183</v>
      </c>
    </row>
    <row r="11" spans="1:6" ht="18.75" customHeight="1" hidden="1">
      <c r="A11" s="3" t="s">
        <v>18</v>
      </c>
      <c r="B11" s="23">
        <v>0</v>
      </c>
      <c r="C11" s="23">
        <v>0</v>
      </c>
      <c r="D11" s="14" t="e">
        <f t="shared" si="0"/>
        <v>#DIV/0!</v>
      </c>
      <c r="E11" s="23">
        <v>0</v>
      </c>
      <c r="F11" s="15" t="e">
        <f t="shared" si="1"/>
        <v>#DIV/0!</v>
      </c>
    </row>
    <row r="12" spans="1:6" ht="18.75" customHeight="1">
      <c r="A12" s="3" t="s">
        <v>2</v>
      </c>
      <c r="B12" s="23">
        <v>19523</v>
      </c>
      <c r="C12" s="23">
        <v>10872</v>
      </c>
      <c r="D12" s="14">
        <f t="shared" si="0"/>
        <v>55.688162679916</v>
      </c>
      <c r="E12" s="23">
        <v>10714</v>
      </c>
      <c r="F12" s="15">
        <f t="shared" si="1"/>
        <v>1.474705992159798</v>
      </c>
    </row>
    <row r="13" spans="1:6" ht="18.75" customHeight="1">
      <c r="A13" s="3" t="s">
        <v>19</v>
      </c>
      <c r="B13" s="23">
        <v>9634</v>
      </c>
      <c r="C13" s="23">
        <v>3104</v>
      </c>
      <c r="D13" s="14">
        <f t="shared" si="0"/>
        <v>32.219223583143034</v>
      </c>
      <c r="E13" s="23">
        <v>4092</v>
      </c>
      <c r="F13" s="15">
        <f>C13/E13*100-100</f>
        <v>-24.144672531769302</v>
      </c>
    </row>
    <row r="14" spans="1:6" ht="18.75" customHeight="1" hidden="1">
      <c r="A14" s="3" t="s">
        <v>20</v>
      </c>
      <c r="B14" s="23">
        <v>0</v>
      </c>
      <c r="C14" s="23">
        <v>0</v>
      </c>
      <c r="D14" s="14" t="e">
        <f t="shared" si="0"/>
        <v>#DIV/0!</v>
      </c>
      <c r="E14" s="23">
        <v>0</v>
      </c>
      <c r="F14" s="15" t="e">
        <f t="shared" si="1"/>
        <v>#DIV/0!</v>
      </c>
    </row>
    <row r="15" spans="1:6" ht="18.75" customHeight="1">
      <c r="A15" s="3" t="s">
        <v>3</v>
      </c>
      <c r="B15" s="23">
        <v>8056</v>
      </c>
      <c r="C15" s="23">
        <v>4435</v>
      </c>
      <c r="D15" s="14">
        <f t="shared" si="0"/>
        <v>55.05213505461768</v>
      </c>
      <c r="E15" s="23">
        <v>3453</v>
      </c>
      <c r="F15" s="15">
        <f t="shared" si="1"/>
        <v>28.43903851723141</v>
      </c>
    </row>
    <row r="16" spans="1:6" ht="18.75" customHeight="1">
      <c r="A16" s="3" t="s">
        <v>21</v>
      </c>
      <c r="B16" s="23">
        <v>4935</v>
      </c>
      <c r="C16" s="23">
        <v>2703</v>
      </c>
      <c r="D16" s="14">
        <f t="shared" si="0"/>
        <v>54.77203647416413</v>
      </c>
      <c r="E16" s="23">
        <v>2678</v>
      </c>
      <c r="F16" s="15">
        <f t="shared" si="1"/>
        <v>0.9335324869305595</v>
      </c>
    </row>
    <row r="17" spans="1:6" ht="18.75" customHeight="1">
      <c r="A17" s="3" t="s">
        <v>22</v>
      </c>
      <c r="B17" s="23">
        <v>2437</v>
      </c>
      <c r="C17" s="23">
        <v>1272</v>
      </c>
      <c r="D17" s="14">
        <f t="shared" si="0"/>
        <v>52.1953221173574</v>
      </c>
      <c r="E17" s="23">
        <v>1105</v>
      </c>
      <c r="F17" s="15">
        <f t="shared" si="1"/>
        <v>15.11312217194569</v>
      </c>
    </row>
    <row r="18" spans="1:6" ht="18.75" customHeight="1">
      <c r="A18" s="3" t="s">
        <v>23</v>
      </c>
      <c r="B18" s="23">
        <v>5825</v>
      </c>
      <c r="C18" s="23">
        <v>3714</v>
      </c>
      <c r="D18" s="14">
        <f t="shared" si="0"/>
        <v>63.75965665236052</v>
      </c>
      <c r="E18" s="23">
        <v>3000</v>
      </c>
      <c r="F18" s="15">
        <f t="shared" si="1"/>
        <v>23.799999999999997</v>
      </c>
    </row>
    <row r="19" spans="1:6" ht="18.75" customHeight="1">
      <c r="A19" s="3" t="s">
        <v>24</v>
      </c>
      <c r="B19" s="23">
        <v>7110</v>
      </c>
      <c r="C19" s="23">
        <v>5460</v>
      </c>
      <c r="D19" s="14">
        <f t="shared" si="0"/>
        <v>76.79324894514767</v>
      </c>
      <c r="E19" s="23">
        <v>3614</v>
      </c>
      <c r="F19" s="15">
        <f t="shared" si="1"/>
        <v>51.07913669064749</v>
      </c>
    </row>
    <row r="20" spans="1:6" ht="18.75" customHeight="1">
      <c r="A20" s="2" t="s">
        <v>38</v>
      </c>
      <c r="B20" s="23">
        <v>4733</v>
      </c>
      <c r="C20" s="23">
        <v>2973</v>
      </c>
      <c r="D20" s="14">
        <f t="shared" si="0"/>
        <v>62.81428269596451</v>
      </c>
      <c r="E20" s="23">
        <v>2476</v>
      </c>
      <c r="F20" s="15">
        <f t="shared" si="1"/>
        <v>20.07269789983846</v>
      </c>
    </row>
    <row r="21" spans="1:6" ht="18.75" customHeight="1">
      <c r="A21" s="2" t="s">
        <v>25</v>
      </c>
      <c r="B21" s="23">
        <v>1660</v>
      </c>
      <c r="C21" s="23">
        <v>481</v>
      </c>
      <c r="D21" s="14">
        <f t="shared" si="0"/>
        <v>28.97590361445783</v>
      </c>
      <c r="E21" s="23">
        <v>620</v>
      </c>
      <c r="F21" s="15">
        <f t="shared" si="1"/>
        <v>-22.41935483870968</v>
      </c>
    </row>
    <row r="22" spans="1:6" ht="18.75" customHeight="1">
      <c r="A22" s="2" t="s">
        <v>26</v>
      </c>
      <c r="B22" s="23">
        <v>8980</v>
      </c>
      <c r="C22" s="23">
        <v>4534</v>
      </c>
      <c r="D22" s="14">
        <f t="shared" si="0"/>
        <v>50.489977728285076</v>
      </c>
      <c r="E22" s="23">
        <v>4324</v>
      </c>
      <c r="F22" s="15">
        <f t="shared" si="1"/>
        <v>4.856614246068446</v>
      </c>
    </row>
    <row r="23" spans="1:6" ht="18.75" customHeight="1">
      <c r="A23" s="2" t="s">
        <v>27</v>
      </c>
      <c r="B23" s="23">
        <v>500</v>
      </c>
      <c r="C23" s="23">
        <v>0</v>
      </c>
      <c r="D23" s="14"/>
      <c r="E23" s="23">
        <v>0</v>
      </c>
      <c r="F23" s="15"/>
    </row>
    <row r="24" spans="1:6" ht="18.75" customHeight="1">
      <c r="A24" s="18" t="s">
        <v>28</v>
      </c>
      <c r="B24" s="23">
        <f>SUM(B25:B32)</f>
        <v>230900</v>
      </c>
      <c r="C24" s="23">
        <f>SUM(C25:C32)</f>
        <v>136115</v>
      </c>
      <c r="D24" s="14">
        <f t="shared" si="0"/>
        <v>58.94976180164574</v>
      </c>
      <c r="E24" s="23">
        <f>SUM(E25:E32)</f>
        <v>111409</v>
      </c>
      <c r="F24" s="15">
        <f t="shared" si="1"/>
        <v>22.175946288001853</v>
      </c>
    </row>
    <row r="25" spans="1:6" ht="18.75" customHeight="1">
      <c r="A25" s="2" t="s">
        <v>29</v>
      </c>
      <c r="B25" s="23">
        <v>17486</v>
      </c>
      <c r="C25" s="23">
        <v>8324</v>
      </c>
      <c r="D25" s="14">
        <f t="shared" si="0"/>
        <v>47.60379732357315</v>
      </c>
      <c r="E25" s="23">
        <v>3836</v>
      </c>
      <c r="F25" s="15">
        <f t="shared" si="1"/>
        <v>116.99687174139731</v>
      </c>
    </row>
    <row r="26" spans="1:6" ht="18.75" customHeight="1">
      <c r="A26" s="3" t="s">
        <v>30</v>
      </c>
      <c r="B26" s="23">
        <v>32311</v>
      </c>
      <c r="C26" s="23">
        <v>18974</v>
      </c>
      <c r="D26" s="14">
        <f t="shared" si="0"/>
        <v>58.723035498746555</v>
      </c>
      <c r="E26" s="23">
        <v>14825</v>
      </c>
      <c r="F26" s="15">
        <f t="shared" si="1"/>
        <v>27.986509274873512</v>
      </c>
    </row>
    <row r="27" spans="1:6" ht="18.75" customHeight="1">
      <c r="A27" s="2" t="s">
        <v>31</v>
      </c>
      <c r="B27" s="23">
        <v>9331</v>
      </c>
      <c r="C27" s="23">
        <v>5386</v>
      </c>
      <c r="D27" s="14">
        <f t="shared" si="0"/>
        <v>57.72157325045547</v>
      </c>
      <c r="E27" s="23">
        <v>3558</v>
      </c>
      <c r="F27" s="15">
        <f t="shared" si="1"/>
        <v>51.377178189994396</v>
      </c>
    </row>
    <row r="28" spans="1:6" ht="18.75" customHeight="1">
      <c r="A28" s="2" t="s">
        <v>32</v>
      </c>
      <c r="B28" s="23">
        <v>661</v>
      </c>
      <c r="C28" s="23">
        <v>105</v>
      </c>
      <c r="D28" s="14">
        <f t="shared" si="0"/>
        <v>15.88502269288956</v>
      </c>
      <c r="E28" s="23">
        <v>253</v>
      </c>
      <c r="F28" s="15">
        <f t="shared" si="1"/>
        <v>-58.49802371541502</v>
      </c>
    </row>
    <row r="29" spans="1:6" ht="18.75" customHeight="1">
      <c r="A29" s="2" t="s">
        <v>33</v>
      </c>
      <c r="B29" s="23">
        <v>34945</v>
      </c>
      <c r="C29" s="23">
        <v>20934</v>
      </c>
      <c r="D29" s="14">
        <f t="shared" si="0"/>
        <v>59.90556588925454</v>
      </c>
      <c r="E29" s="23">
        <v>19697</v>
      </c>
      <c r="F29" s="15">
        <f t="shared" si="1"/>
        <v>6.280144184393549</v>
      </c>
    </row>
    <row r="30" spans="1:6" ht="18.75" customHeight="1">
      <c r="A30" s="19" t="s">
        <v>34</v>
      </c>
      <c r="B30" s="23">
        <v>1932</v>
      </c>
      <c r="C30" s="23">
        <v>2067</v>
      </c>
      <c r="D30" s="14">
        <f t="shared" si="0"/>
        <v>106.98757763975155</v>
      </c>
      <c r="E30" s="23">
        <v>3194</v>
      </c>
      <c r="F30" s="15">
        <f t="shared" si="1"/>
        <v>-35.28490920475892</v>
      </c>
    </row>
    <row r="31" spans="1:6" ht="18.75" customHeight="1" hidden="1">
      <c r="A31" s="19" t="s">
        <v>35</v>
      </c>
      <c r="B31" s="23">
        <v>0</v>
      </c>
      <c r="C31" s="23">
        <v>0</v>
      </c>
      <c r="D31" s="14"/>
      <c r="E31" s="23">
        <v>0</v>
      </c>
      <c r="F31" s="15"/>
    </row>
    <row r="32" spans="1:6" ht="18.75" customHeight="1">
      <c r="A32" s="2" t="s">
        <v>36</v>
      </c>
      <c r="B32" s="23">
        <v>134234</v>
      </c>
      <c r="C32" s="23">
        <v>80325</v>
      </c>
      <c r="D32" s="14">
        <f t="shared" si="0"/>
        <v>59.83953394818005</v>
      </c>
      <c r="E32" s="23">
        <v>66046</v>
      </c>
      <c r="F32" s="15">
        <f t="shared" si="1"/>
        <v>21.619780153226543</v>
      </c>
    </row>
  </sheetData>
  <mergeCells count="2">
    <mergeCell ref="A1:F1"/>
    <mergeCell ref="D3:F3"/>
  </mergeCells>
  <printOptions horizontalCentered="1" verticalCentered="1"/>
  <pageMargins left="0.6692913385826772" right="0.5511811023622047" top="0.69" bottom="0.35433070866141736" header="0.35433070866141736" footer="0.2362204724409449"/>
  <pageSetup errors="blank" horizontalDpi="600" verticalDpi="600" orientation="portrait" paperSize="9" r:id="rId1"/>
  <headerFooter alignWithMargins="0">
    <oddHeader>&amp;L&amp;"宋体,加粗"&amp;10 2015年上半年财政预算执行情况附表二: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H10" sqref="H10"/>
    </sheetView>
  </sheetViews>
  <sheetFormatPr defaultColWidth="9.00390625" defaultRowHeight="14.25"/>
  <cols>
    <col min="1" max="1" width="33.125" style="11" customWidth="1"/>
    <col min="2" max="4" width="11.625" style="11" customWidth="1"/>
    <col min="5" max="5" width="11.625" style="11" hidden="1" customWidth="1"/>
    <col min="6" max="6" width="11.625" style="11" customWidth="1"/>
    <col min="7" max="16384" width="9.00390625" style="5" customWidth="1"/>
  </cols>
  <sheetData>
    <row r="1" spans="1:6" ht="30" customHeight="1">
      <c r="A1" s="32" t="s">
        <v>84</v>
      </c>
      <c r="B1" s="32"/>
      <c r="C1" s="32"/>
      <c r="D1" s="32"/>
      <c r="E1" s="32"/>
      <c r="F1" s="32"/>
    </row>
    <row r="2" spans="1:6" ht="18.75" customHeight="1">
      <c r="A2" s="6"/>
      <c r="B2" s="6"/>
      <c r="C2" s="6"/>
      <c r="D2" s="7"/>
      <c r="E2" s="7"/>
      <c r="F2" s="7"/>
    </row>
    <row r="3" spans="1:6" ht="20.25" customHeight="1">
      <c r="A3" s="8"/>
      <c r="B3" s="8"/>
      <c r="C3" s="8"/>
      <c r="D3" s="33" t="s">
        <v>5</v>
      </c>
      <c r="E3" s="33"/>
      <c r="F3" s="33"/>
    </row>
    <row r="4" spans="1:6" ht="36" customHeight="1">
      <c r="A4" s="1" t="s">
        <v>6</v>
      </c>
      <c r="B4" s="1" t="s">
        <v>53</v>
      </c>
      <c r="C4" s="1" t="s">
        <v>74</v>
      </c>
      <c r="D4" s="1" t="s">
        <v>60</v>
      </c>
      <c r="E4" s="1" t="s">
        <v>7</v>
      </c>
      <c r="F4" s="1" t="s">
        <v>8</v>
      </c>
    </row>
    <row r="5" spans="1:6" ht="20.25" customHeight="1">
      <c r="A5" s="9" t="s">
        <v>51</v>
      </c>
      <c r="B5" s="23">
        <f>+B6+B27</f>
        <v>1066109</v>
      </c>
      <c r="C5" s="23">
        <f>+C6+C27</f>
        <v>679784</v>
      </c>
      <c r="D5" s="15">
        <f aca="true" t="shared" si="0" ref="D5:D27">C5/B5*100</f>
        <v>63.76308613847177</v>
      </c>
      <c r="E5" s="23">
        <f>+E6+E27</f>
        <v>584799</v>
      </c>
      <c r="F5" s="15">
        <f aca="true" t="shared" si="1" ref="F5:F27">C5/E5*100-100</f>
        <v>16.242332835726472</v>
      </c>
    </row>
    <row r="6" spans="1:6" ht="21.75" customHeight="1">
      <c r="A6" s="13" t="s">
        <v>78</v>
      </c>
      <c r="B6" s="23">
        <f>SUM(B7:B26)</f>
        <v>928606</v>
      </c>
      <c r="C6" s="23">
        <f>SUM(C7:C26)</f>
        <v>613832</v>
      </c>
      <c r="D6" s="15">
        <f t="shared" si="0"/>
        <v>66.1025235675841</v>
      </c>
      <c r="E6" s="23">
        <f>SUM(E7:E26)</f>
        <v>517379</v>
      </c>
      <c r="F6" s="15">
        <f t="shared" si="1"/>
        <v>18.642619820286484</v>
      </c>
    </row>
    <row r="7" spans="1:6" ht="21.75" customHeight="1">
      <c r="A7" s="2" t="s">
        <v>39</v>
      </c>
      <c r="B7" s="23">
        <v>102474</v>
      </c>
      <c r="C7" s="23">
        <v>69345</v>
      </c>
      <c r="D7" s="15">
        <f t="shared" si="0"/>
        <v>67.67082381872474</v>
      </c>
      <c r="E7" s="23">
        <v>66339</v>
      </c>
      <c r="F7" s="15">
        <f t="shared" si="1"/>
        <v>4.531271197937855</v>
      </c>
    </row>
    <row r="8" spans="1:6" ht="21.75" customHeight="1" hidden="1">
      <c r="A8" s="3" t="s">
        <v>40</v>
      </c>
      <c r="B8" s="23"/>
      <c r="C8" s="23">
        <v>0</v>
      </c>
      <c r="D8" s="15" t="e">
        <f t="shared" si="0"/>
        <v>#DIV/0!</v>
      </c>
      <c r="E8" s="23">
        <v>0</v>
      </c>
      <c r="F8" s="15" t="e">
        <f t="shared" si="1"/>
        <v>#DIV/0!</v>
      </c>
    </row>
    <row r="9" spans="1:6" ht="21.75" customHeight="1">
      <c r="A9" s="3" t="s">
        <v>41</v>
      </c>
      <c r="B9" s="23">
        <v>574</v>
      </c>
      <c r="C9" s="23">
        <v>138</v>
      </c>
      <c r="D9" s="15">
        <f t="shared" si="0"/>
        <v>24.041811846689896</v>
      </c>
      <c r="E9" s="23">
        <v>72</v>
      </c>
      <c r="F9" s="15">
        <f t="shared" si="1"/>
        <v>91.66666666666669</v>
      </c>
    </row>
    <row r="10" spans="1:6" ht="21.75" customHeight="1">
      <c r="A10" s="3" t="s">
        <v>42</v>
      </c>
      <c r="B10" s="23">
        <v>34463</v>
      </c>
      <c r="C10" s="23">
        <v>19104</v>
      </c>
      <c r="D10" s="15">
        <f t="shared" si="0"/>
        <v>55.43336331718074</v>
      </c>
      <c r="E10" s="23">
        <v>18343</v>
      </c>
      <c r="F10" s="15">
        <f t="shared" si="1"/>
        <v>4.148721583165241</v>
      </c>
    </row>
    <row r="11" spans="1:6" ht="21.75" customHeight="1">
      <c r="A11" s="3" t="s">
        <v>43</v>
      </c>
      <c r="B11" s="23">
        <v>149077</v>
      </c>
      <c r="C11" s="23">
        <v>95013</v>
      </c>
      <c r="D11" s="15">
        <f t="shared" si="0"/>
        <v>63.734177639743216</v>
      </c>
      <c r="E11" s="23">
        <v>78684</v>
      </c>
      <c r="F11" s="15">
        <f t="shared" si="1"/>
        <v>20.752630776269626</v>
      </c>
    </row>
    <row r="12" spans="1:6" ht="21.75" customHeight="1">
      <c r="A12" s="3" t="s">
        <v>44</v>
      </c>
      <c r="B12" s="23">
        <v>5515</v>
      </c>
      <c r="C12" s="23">
        <v>3022</v>
      </c>
      <c r="D12" s="15">
        <f t="shared" si="0"/>
        <v>54.79601087941977</v>
      </c>
      <c r="E12" s="23">
        <v>2462</v>
      </c>
      <c r="F12" s="15">
        <f t="shared" si="1"/>
        <v>22.74573517465474</v>
      </c>
    </row>
    <row r="13" spans="1:6" ht="21.75" customHeight="1">
      <c r="A13" s="3" t="s">
        <v>45</v>
      </c>
      <c r="B13" s="23">
        <v>22782</v>
      </c>
      <c r="C13" s="23">
        <v>13793</v>
      </c>
      <c r="D13" s="15">
        <f t="shared" si="0"/>
        <v>60.543411465191824</v>
      </c>
      <c r="E13" s="23">
        <v>9409</v>
      </c>
      <c r="F13" s="15">
        <f t="shared" si="1"/>
        <v>46.593686895525565</v>
      </c>
    </row>
    <row r="14" spans="1:6" ht="21.75" customHeight="1">
      <c r="A14" s="3" t="s">
        <v>46</v>
      </c>
      <c r="B14" s="23">
        <v>155071</v>
      </c>
      <c r="C14" s="23">
        <v>118113</v>
      </c>
      <c r="D14" s="15">
        <f t="shared" si="0"/>
        <v>76.16704606277125</v>
      </c>
      <c r="E14" s="23">
        <v>103483</v>
      </c>
      <c r="F14" s="15">
        <f t="shared" si="1"/>
        <v>14.137587816356302</v>
      </c>
    </row>
    <row r="15" spans="1:6" ht="21.75" customHeight="1">
      <c r="A15" s="3" t="s">
        <v>47</v>
      </c>
      <c r="B15" s="23">
        <v>88400</v>
      </c>
      <c r="C15" s="23">
        <v>73301</v>
      </c>
      <c r="D15" s="15">
        <f t="shared" si="0"/>
        <v>82.91968325791855</v>
      </c>
      <c r="E15" s="23">
        <v>47138</v>
      </c>
      <c r="F15" s="15">
        <f t="shared" si="1"/>
        <v>55.50299121727693</v>
      </c>
    </row>
    <row r="16" spans="1:6" ht="21.75" customHeight="1">
      <c r="A16" s="3" t="s">
        <v>80</v>
      </c>
      <c r="B16" s="23">
        <v>31342</v>
      </c>
      <c r="C16" s="23">
        <v>14681</v>
      </c>
      <c r="D16" s="15">
        <f t="shared" si="0"/>
        <v>46.841299215110716</v>
      </c>
      <c r="E16" s="23">
        <v>18224</v>
      </c>
      <c r="F16" s="15">
        <f t="shared" si="1"/>
        <v>-19.441395961369622</v>
      </c>
    </row>
    <row r="17" spans="1:6" ht="21.75" customHeight="1">
      <c r="A17" s="3" t="s">
        <v>48</v>
      </c>
      <c r="B17" s="23">
        <v>27297</v>
      </c>
      <c r="C17" s="23">
        <v>15769</v>
      </c>
      <c r="D17" s="15">
        <f t="shared" si="0"/>
        <v>57.76825292156648</v>
      </c>
      <c r="E17" s="23">
        <v>15654</v>
      </c>
      <c r="F17" s="15">
        <f t="shared" si="1"/>
        <v>0.7346365146288463</v>
      </c>
    </row>
    <row r="18" spans="1:6" ht="21.75" customHeight="1">
      <c r="A18" s="3" t="s">
        <v>49</v>
      </c>
      <c r="B18" s="23">
        <v>173869</v>
      </c>
      <c r="C18" s="23">
        <v>121129</v>
      </c>
      <c r="D18" s="15">
        <f t="shared" si="0"/>
        <v>69.66681812168932</v>
      </c>
      <c r="E18" s="23">
        <v>100331</v>
      </c>
      <c r="F18" s="15">
        <f t="shared" si="1"/>
        <v>20.729385733223026</v>
      </c>
    </row>
    <row r="19" spans="1:6" ht="21.75" customHeight="1">
      <c r="A19" s="3" t="s">
        <v>50</v>
      </c>
      <c r="B19" s="23">
        <v>16362</v>
      </c>
      <c r="C19" s="23">
        <v>13032</v>
      </c>
      <c r="D19" s="15">
        <f t="shared" si="0"/>
        <v>79.64796479647966</v>
      </c>
      <c r="E19" s="23">
        <v>13968</v>
      </c>
      <c r="F19" s="15">
        <f t="shared" si="1"/>
        <v>-6.701030927835049</v>
      </c>
    </row>
    <row r="20" spans="1:6" ht="21.75" customHeight="1">
      <c r="A20" s="2" t="s">
        <v>79</v>
      </c>
      <c r="B20" s="23">
        <v>8785</v>
      </c>
      <c r="C20" s="23">
        <v>2596</v>
      </c>
      <c r="D20" s="15">
        <f t="shared" si="0"/>
        <v>29.55036994877632</v>
      </c>
      <c r="E20" s="23">
        <v>1947</v>
      </c>
      <c r="F20" s="15">
        <f t="shared" si="1"/>
        <v>33.333333333333314</v>
      </c>
    </row>
    <row r="21" spans="1:6" ht="21.75" customHeight="1">
      <c r="A21" s="2" t="s">
        <v>71</v>
      </c>
      <c r="B21" s="23">
        <v>10443</v>
      </c>
      <c r="C21" s="23">
        <v>5985</v>
      </c>
      <c r="D21" s="15">
        <f t="shared" si="0"/>
        <v>57.311117494972706</v>
      </c>
      <c r="E21" s="23">
        <v>5644</v>
      </c>
      <c r="F21" s="15">
        <f t="shared" si="1"/>
        <v>6.04181431608788</v>
      </c>
    </row>
    <row r="22" spans="1:6" ht="21.75" customHeight="1">
      <c r="A22" s="2" t="s">
        <v>72</v>
      </c>
      <c r="B22" s="23">
        <v>7907</v>
      </c>
      <c r="C22" s="23">
        <v>5796</v>
      </c>
      <c r="D22" s="15">
        <f t="shared" si="0"/>
        <v>73.30213734665486</v>
      </c>
      <c r="E22" s="23">
        <v>2319</v>
      </c>
      <c r="F22" s="15">
        <f t="shared" si="1"/>
        <v>149.9353169469599</v>
      </c>
    </row>
    <row r="23" spans="1:6" ht="21.75" customHeight="1">
      <c r="A23" s="2" t="s">
        <v>73</v>
      </c>
      <c r="B23" s="23">
        <v>67378</v>
      </c>
      <c r="C23" s="23">
        <v>38993</v>
      </c>
      <c r="D23" s="15">
        <f t="shared" si="0"/>
        <v>57.87200569918964</v>
      </c>
      <c r="E23" s="23">
        <v>24956</v>
      </c>
      <c r="F23" s="15">
        <f t="shared" si="1"/>
        <v>56.246994710690814</v>
      </c>
    </row>
    <row r="24" spans="1:6" ht="21.75" customHeight="1">
      <c r="A24" s="2" t="s">
        <v>70</v>
      </c>
      <c r="B24" s="23">
        <v>1365</v>
      </c>
      <c r="C24" s="23">
        <v>853</v>
      </c>
      <c r="D24" s="15">
        <f t="shared" si="0"/>
        <v>62.49084249084249</v>
      </c>
      <c r="E24" s="23">
        <v>1586</v>
      </c>
      <c r="F24" s="15">
        <f t="shared" si="1"/>
        <v>-46.21689785624212</v>
      </c>
    </row>
    <row r="25" spans="1:6" ht="21.75" customHeight="1">
      <c r="A25" s="2" t="s">
        <v>4</v>
      </c>
      <c r="B25" s="23">
        <v>13322</v>
      </c>
      <c r="C25" s="23">
        <v>3169</v>
      </c>
      <c r="D25" s="15">
        <f t="shared" si="0"/>
        <v>23.787719561627384</v>
      </c>
      <c r="E25" s="23">
        <v>5400</v>
      </c>
      <c r="F25" s="15">
        <f t="shared" si="1"/>
        <v>-41.31481481481482</v>
      </c>
    </row>
    <row r="26" spans="1:6" ht="21.75" customHeight="1">
      <c r="A26" s="2" t="s">
        <v>86</v>
      </c>
      <c r="B26" s="23">
        <v>12180</v>
      </c>
      <c r="C26" s="23"/>
      <c r="D26" s="15">
        <f t="shared" si="0"/>
        <v>0</v>
      </c>
      <c r="E26" s="23">
        <v>1420</v>
      </c>
      <c r="F26" s="15">
        <f t="shared" si="1"/>
        <v>-100</v>
      </c>
    </row>
    <row r="27" spans="1:6" s="22" customFormat="1" ht="20.25" customHeight="1">
      <c r="A27" s="21" t="s">
        <v>52</v>
      </c>
      <c r="B27" s="23">
        <v>137503</v>
      </c>
      <c r="C27" s="23">
        <v>65952</v>
      </c>
      <c r="D27" s="15">
        <f t="shared" si="0"/>
        <v>47.964044420849</v>
      </c>
      <c r="E27" s="23">
        <v>67420</v>
      </c>
      <c r="F27" s="15">
        <f t="shared" si="1"/>
        <v>-2.1773954316226707</v>
      </c>
    </row>
  </sheetData>
  <mergeCells count="2">
    <mergeCell ref="A1:F1"/>
    <mergeCell ref="D3:F3"/>
  </mergeCells>
  <printOptions horizontalCentered="1" verticalCentered="1"/>
  <pageMargins left="0.6692913385826772" right="0.5511811023622047" top="0.7086614173228347" bottom="0.35433070866141736" header="0.35433070866141736" footer="0.2362204724409449"/>
  <pageSetup errors="blank" horizontalDpi="600" verticalDpi="600" orientation="portrait" paperSize="9" r:id="rId1"/>
  <headerFooter alignWithMargins="0">
    <oddHeader>&amp;L&amp;"宋体,加粗"&amp;10 2015年上半年财政预算执行情况附表三: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H7" sqref="H7"/>
    </sheetView>
  </sheetViews>
  <sheetFormatPr defaultColWidth="9.00390625" defaultRowHeight="14.25"/>
  <cols>
    <col min="1" max="1" width="30.375" style="11" customWidth="1"/>
    <col min="2" max="4" width="11.625" style="11" customWidth="1"/>
    <col min="5" max="5" width="11.625" style="11" hidden="1" customWidth="1"/>
    <col min="6" max="6" width="11.625" style="11" customWidth="1"/>
    <col min="7" max="16384" width="9.00390625" style="5" customWidth="1"/>
  </cols>
  <sheetData>
    <row r="1" spans="1:6" ht="30" customHeight="1">
      <c r="A1" s="34" t="s">
        <v>85</v>
      </c>
      <c r="B1" s="34"/>
      <c r="C1" s="34"/>
      <c r="D1" s="34"/>
      <c r="E1" s="34"/>
      <c r="F1" s="34"/>
    </row>
    <row r="2" spans="1:6" ht="17.25" customHeight="1">
      <c r="A2" s="6"/>
      <c r="B2" s="6"/>
      <c r="C2" s="6"/>
      <c r="D2" s="7"/>
      <c r="E2" s="7"/>
      <c r="F2" s="7"/>
    </row>
    <row r="3" spans="1:6" ht="20.25" customHeight="1">
      <c r="A3" s="8"/>
      <c r="B3" s="8"/>
      <c r="C3" s="8"/>
      <c r="D3" s="33" t="s">
        <v>54</v>
      </c>
      <c r="E3" s="33"/>
      <c r="F3" s="33"/>
    </row>
    <row r="4" spans="1:6" ht="35.25" customHeight="1">
      <c r="A4" s="1" t="s">
        <v>55</v>
      </c>
      <c r="B4" s="1" t="s">
        <v>62</v>
      </c>
      <c r="C4" s="1" t="s">
        <v>77</v>
      </c>
      <c r="D4" s="1" t="s">
        <v>60</v>
      </c>
      <c r="E4" s="1" t="s">
        <v>56</v>
      </c>
      <c r="F4" s="1" t="s">
        <v>57</v>
      </c>
    </row>
    <row r="5" spans="1:6" ht="29.25" customHeight="1">
      <c r="A5" s="9" t="s">
        <v>58</v>
      </c>
      <c r="B5" s="4">
        <f>SUM(B6,B14)</f>
        <v>41500</v>
      </c>
      <c r="C5" s="4">
        <f>SUM(C6,C14)</f>
        <v>19875</v>
      </c>
      <c r="D5" s="14">
        <f aca="true" t="shared" si="0" ref="D5:D20">C5/B5*100</f>
        <v>47.89156626506024</v>
      </c>
      <c r="E5" s="4">
        <f>SUM(E6,E14)</f>
        <v>15742</v>
      </c>
      <c r="F5" s="15">
        <f aca="true" t="shared" si="1" ref="F5:F20">C5/E5*100-100</f>
        <v>26.254605513911827</v>
      </c>
    </row>
    <row r="6" spans="1:6" ht="31.5" customHeight="1">
      <c r="A6" s="13" t="s">
        <v>15</v>
      </c>
      <c r="B6" s="4">
        <f>SUM(B7:B13)</f>
        <v>25050</v>
      </c>
      <c r="C6" s="4">
        <f>SUM(C7:C13)</f>
        <v>12056</v>
      </c>
      <c r="D6" s="14">
        <f t="shared" si="0"/>
        <v>48.12774451097804</v>
      </c>
      <c r="E6" s="4">
        <f>SUM(E7:E13)</f>
        <v>10773</v>
      </c>
      <c r="F6" s="15">
        <f t="shared" si="1"/>
        <v>11.909403137473305</v>
      </c>
    </row>
    <row r="7" spans="1:6" ht="31.5" customHeight="1">
      <c r="A7" s="2" t="s">
        <v>0</v>
      </c>
      <c r="B7" s="4">
        <v>4300</v>
      </c>
      <c r="C7" s="4">
        <v>1676</v>
      </c>
      <c r="D7" s="14">
        <f>C7/B7*100</f>
        <v>38.97674418604652</v>
      </c>
      <c r="E7" s="4">
        <v>1770</v>
      </c>
      <c r="F7" s="15">
        <f t="shared" si="1"/>
        <v>-5.31073446327683</v>
      </c>
    </row>
    <row r="8" spans="1:6" ht="31.5" customHeight="1">
      <c r="A8" s="3" t="s">
        <v>1</v>
      </c>
      <c r="B8" s="4">
        <v>8000</v>
      </c>
      <c r="C8" s="4">
        <v>3996</v>
      </c>
      <c r="D8" s="14">
        <f t="shared" si="0"/>
        <v>49.95</v>
      </c>
      <c r="E8" s="4">
        <v>3504</v>
      </c>
      <c r="F8" s="15">
        <f t="shared" si="1"/>
        <v>14.041095890410958</v>
      </c>
    </row>
    <row r="9" spans="1:6" ht="31.5" customHeight="1">
      <c r="A9" s="3" t="s">
        <v>3</v>
      </c>
      <c r="B9" s="4">
        <v>4300</v>
      </c>
      <c r="C9" s="4">
        <v>2307</v>
      </c>
      <c r="D9" s="14">
        <f t="shared" si="0"/>
        <v>53.65116279069767</v>
      </c>
      <c r="E9" s="4">
        <v>1736</v>
      </c>
      <c r="F9" s="15">
        <f t="shared" si="1"/>
        <v>32.89170506912441</v>
      </c>
    </row>
    <row r="10" spans="1:6" ht="31.5" customHeight="1">
      <c r="A10" s="3" t="s">
        <v>23</v>
      </c>
      <c r="B10" s="4">
        <v>1700</v>
      </c>
      <c r="C10" s="4">
        <v>734</v>
      </c>
      <c r="D10" s="14">
        <f t="shared" si="0"/>
        <v>43.1764705882353</v>
      </c>
      <c r="E10" s="4">
        <v>878</v>
      </c>
      <c r="F10" s="15">
        <f t="shared" si="1"/>
        <v>-16.4009111617312</v>
      </c>
    </row>
    <row r="11" spans="1:6" ht="31.5" customHeight="1">
      <c r="A11" s="3" t="s">
        <v>19</v>
      </c>
      <c r="B11" s="4"/>
      <c r="C11" s="4"/>
      <c r="D11" s="14"/>
      <c r="E11" s="4">
        <v>1</v>
      </c>
      <c r="F11" s="15">
        <f t="shared" si="1"/>
        <v>-100</v>
      </c>
    </row>
    <row r="12" spans="1:6" ht="31.5" customHeight="1">
      <c r="A12" s="2" t="s">
        <v>26</v>
      </c>
      <c r="B12" s="4">
        <v>6200</v>
      </c>
      <c r="C12" s="4">
        <v>2930</v>
      </c>
      <c r="D12" s="14">
        <f t="shared" si="0"/>
        <v>47.25806451612903</v>
      </c>
      <c r="E12" s="4">
        <v>2803</v>
      </c>
      <c r="F12" s="15">
        <f t="shared" si="1"/>
        <v>4.530859793078832</v>
      </c>
    </row>
    <row r="13" spans="1:6" ht="31.5" customHeight="1">
      <c r="A13" s="2" t="s">
        <v>27</v>
      </c>
      <c r="B13" s="4">
        <v>550</v>
      </c>
      <c r="C13" s="4">
        <v>413</v>
      </c>
      <c r="D13" s="14">
        <f t="shared" si="0"/>
        <v>75.09090909090908</v>
      </c>
      <c r="E13" s="4">
        <v>81</v>
      </c>
      <c r="F13" s="15">
        <f t="shared" si="1"/>
        <v>409.87654320987656</v>
      </c>
    </row>
    <row r="14" spans="1:8" ht="31.5" customHeight="1">
      <c r="A14" s="18" t="s">
        <v>28</v>
      </c>
      <c r="B14" s="4">
        <f>SUM(B15:B20)</f>
        <v>16450</v>
      </c>
      <c r="C14" s="4">
        <f>SUM(C15:C20)</f>
        <v>7819</v>
      </c>
      <c r="D14" s="14">
        <f t="shared" si="0"/>
        <v>47.53191489361702</v>
      </c>
      <c r="E14" s="4">
        <f>SUM(E15:E20)</f>
        <v>4969</v>
      </c>
      <c r="F14" s="15">
        <f t="shared" si="1"/>
        <v>57.35560474944657</v>
      </c>
      <c r="G14" s="29"/>
      <c r="H14" s="29"/>
    </row>
    <row r="15" spans="1:8" ht="31.5" customHeight="1">
      <c r="A15" s="2" t="s">
        <v>29</v>
      </c>
      <c r="B15" s="4">
        <v>630</v>
      </c>
      <c r="C15" s="4">
        <v>74</v>
      </c>
      <c r="D15" s="14">
        <f t="shared" si="0"/>
        <v>11.746031746031745</v>
      </c>
      <c r="E15" s="4">
        <v>53</v>
      </c>
      <c r="F15" s="15">
        <f t="shared" si="1"/>
        <v>39.62264150943395</v>
      </c>
      <c r="G15" s="29"/>
      <c r="H15" s="29"/>
    </row>
    <row r="16" spans="1:8" ht="31.5" customHeight="1">
      <c r="A16" s="3" t="s">
        <v>30</v>
      </c>
      <c r="B16" s="4">
        <v>8200</v>
      </c>
      <c r="C16" s="4">
        <v>4228</v>
      </c>
      <c r="D16" s="14">
        <f t="shared" si="0"/>
        <v>51.5609756097561</v>
      </c>
      <c r="E16" s="4">
        <v>3557</v>
      </c>
      <c r="F16" s="15">
        <f t="shared" si="1"/>
        <v>18.864211414113015</v>
      </c>
      <c r="G16" s="29"/>
      <c r="H16" s="29"/>
    </row>
    <row r="17" spans="1:6" ht="31.5" customHeight="1">
      <c r="A17" s="2" t="s">
        <v>31</v>
      </c>
      <c r="B17" s="4">
        <v>1300</v>
      </c>
      <c r="C17" s="4">
        <v>598</v>
      </c>
      <c r="D17" s="14">
        <f t="shared" si="0"/>
        <v>46</v>
      </c>
      <c r="E17" s="4">
        <v>352</v>
      </c>
      <c r="F17" s="15">
        <f t="shared" si="1"/>
        <v>69.88636363636365</v>
      </c>
    </row>
    <row r="18" spans="1:8" ht="31.5" customHeight="1" hidden="1">
      <c r="A18" s="2" t="s">
        <v>32</v>
      </c>
      <c r="B18" s="4"/>
      <c r="C18" s="4"/>
      <c r="D18" s="14" t="e">
        <f t="shared" si="0"/>
        <v>#DIV/0!</v>
      </c>
      <c r="E18" s="4"/>
      <c r="F18" s="15" t="e">
        <f t="shared" si="1"/>
        <v>#DIV/0!</v>
      </c>
      <c r="G18" s="30"/>
      <c r="H18" s="30"/>
    </row>
    <row r="19" spans="1:8" ht="31.5" customHeight="1">
      <c r="A19" s="31" t="s">
        <v>33</v>
      </c>
      <c r="B19" s="4">
        <v>6150</v>
      </c>
      <c r="C19" s="4">
        <v>2812</v>
      </c>
      <c r="D19" s="14">
        <f t="shared" si="0"/>
        <v>45.72357723577235</v>
      </c>
      <c r="E19" s="4">
        <v>1007</v>
      </c>
      <c r="F19" s="15">
        <f t="shared" si="1"/>
        <v>179.2452830188679</v>
      </c>
      <c r="G19" s="29"/>
      <c r="H19" s="29"/>
    </row>
    <row r="20" spans="1:6" ht="27.75" customHeight="1">
      <c r="A20" s="2" t="s">
        <v>34</v>
      </c>
      <c r="B20" s="4">
        <v>170</v>
      </c>
      <c r="C20" s="4">
        <v>107</v>
      </c>
      <c r="D20" s="14">
        <f t="shared" si="0"/>
        <v>62.94117647058823</v>
      </c>
      <c r="E20" s="4"/>
      <c r="F20" s="15" t="e">
        <f t="shared" si="1"/>
        <v>#DIV/0!</v>
      </c>
    </row>
    <row r="21" spans="1:6" ht="59.25" customHeight="1">
      <c r="A21" s="35"/>
      <c r="B21" s="35"/>
      <c r="C21" s="35"/>
      <c r="D21" s="35"/>
      <c r="E21" s="35"/>
      <c r="F21" s="35"/>
    </row>
  </sheetData>
  <mergeCells count="3">
    <mergeCell ref="A1:F1"/>
    <mergeCell ref="D3:F3"/>
    <mergeCell ref="A21:F21"/>
  </mergeCells>
  <printOptions horizontalCentered="1" verticalCentered="1"/>
  <pageMargins left="0.6692913385826772" right="0.5511811023622047" top="0.69" bottom="0.35433070866141736" header="0.35433070866141736" footer="0.2362204724409449"/>
  <pageSetup errors="blank" horizontalDpi="600" verticalDpi="600" orientation="portrait" paperSize="9" r:id="rId1"/>
  <headerFooter alignWithMargins="0">
    <oddHeader>&amp;L&amp;"宋体,加粗"&amp;10 2015年上半年财政预算执行情况附表四: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 topLeftCell="A1">
      <selection activeCell="F5" sqref="F5"/>
    </sheetView>
  </sheetViews>
  <sheetFormatPr defaultColWidth="9.00390625" defaultRowHeight="14.25"/>
  <cols>
    <col min="1" max="1" width="28.00390625" style="11" customWidth="1"/>
    <col min="2" max="4" width="11.625" style="11" customWidth="1"/>
    <col min="5" max="5" width="11.625" style="11" hidden="1" customWidth="1"/>
    <col min="6" max="6" width="11.625" style="11" customWidth="1"/>
    <col min="7" max="16384" width="9.00390625" style="5" customWidth="1"/>
  </cols>
  <sheetData>
    <row r="1" spans="1:6" ht="30" customHeight="1">
      <c r="A1" s="36" t="s">
        <v>82</v>
      </c>
      <c r="B1" s="36"/>
      <c r="C1" s="36"/>
      <c r="D1" s="36"/>
      <c r="E1" s="36"/>
      <c r="F1" s="36"/>
    </row>
    <row r="2" spans="1:6" ht="18.75" customHeight="1">
      <c r="A2" s="6"/>
      <c r="B2" s="6"/>
      <c r="C2" s="6"/>
      <c r="D2" s="7"/>
      <c r="E2" s="7"/>
      <c r="F2" s="7"/>
    </row>
    <row r="3" spans="1:6" ht="20.25" customHeight="1">
      <c r="A3" s="8"/>
      <c r="B3" s="8"/>
      <c r="C3" s="8"/>
      <c r="D3" s="33" t="s">
        <v>5</v>
      </c>
      <c r="E3" s="33"/>
      <c r="F3" s="33"/>
    </row>
    <row r="4" spans="1:6" ht="35.25" customHeight="1">
      <c r="A4" s="1" t="s">
        <v>6</v>
      </c>
      <c r="B4" s="1" t="s">
        <v>59</v>
      </c>
      <c r="C4" s="1" t="s">
        <v>77</v>
      </c>
      <c r="D4" s="1" t="s">
        <v>60</v>
      </c>
      <c r="E4" s="1" t="s">
        <v>7</v>
      </c>
      <c r="F4" s="1" t="s">
        <v>8</v>
      </c>
    </row>
    <row r="5" spans="1:6" ht="22.5" customHeight="1">
      <c r="A5" s="9" t="s">
        <v>51</v>
      </c>
      <c r="B5" s="4">
        <f>+B6+B27</f>
        <v>181201</v>
      </c>
      <c r="C5" s="4">
        <f>+C6+C27</f>
        <v>75897</v>
      </c>
      <c r="D5" s="14">
        <f aca="true" t="shared" si="0" ref="D5:D27">C5/B5*100</f>
        <v>41.88553043305501</v>
      </c>
      <c r="E5" s="4">
        <f>+E6+E27</f>
        <v>71890</v>
      </c>
      <c r="F5" s="15">
        <f aca="true" t="shared" si="1" ref="F5:F27">C5/E5*100-100</f>
        <v>5.573793295312285</v>
      </c>
    </row>
    <row r="6" spans="1:6" ht="22.5" customHeight="1">
      <c r="A6" s="13" t="s">
        <v>78</v>
      </c>
      <c r="B6" s="12">
        <f>SUM(B7:B26)</f>
        <v>141969</v>
      </c>
      <c r="C6" s="12">
        <f>SUM(C7:C26)</f>
        <v>68980</v>
      </c>
      <c r="D6" s="14">
        <f t="shared" si="0"/>
        <v>48.58807204389691</v>
      </c>
      <c r="E6" s="12">
        <f>SUM(E7:E26)</f>
        <v>61380</v>
      </c>
      <c r="F6" s="15">
        <f t="shared" si="1"/>
        <v>12.381883349625284</v>
      </c>
    </row>
    <row r="7" spans="1:6" ht="22.5" customHeight="1">
      <c r="A7" s="2" t="s">
        <v>39</v>
      </c>
      <c r="B7" s="4">
        <v>22391</v>
      </c>
      <c r="C7" s="4">
        <v>7867</v>
      </c>
      <c r="D7" s="14">
        <f t="shared" si="0"/>
        <v>35.13465231566254</v>
      </c>
      <c r="E7" s="4">
        <v>6624</v>
      </c>
      <c r="F7" s="15">
        <f t="shared" si="1"/>
        <v>18.765096618357475</v>
      </c>
    </row>
    <row r="8" spans="1:6" ht="22.5" customHeight="1" hidden="1">
      <c r="A8" s="3" t="s">
        <v>40</v>
      </c>
      <c r="B8" s="4">
        <v>0</v>
      </c>
      <c r="C8" s="4">
        <v>0</v>
      </c>
      <c r="D8" s="14" t="e">
        <f t="shared" si="0"/>
        <v>#DIV/0!</v>
      </c>
      <c r="E8" s="4">
        <v>0</v>
      </c>
      <c r="F8" s="15" t="e">
        <f t="shared" si="1"/>
        <v>#DIV/0!</v>
      </c>
    </row>
    <row r="9" spans="1:6" ht="22.5" customHeight="1">
      <c r="A9" s="3" t="s">
        <v>41</v>
      </c>
      <c r="B9" s="4">
        <v>400</v>
      </c>
      <c r="C9" s="4">
        <v>25</v>
      </c>
      <c r="D9" s="14">
        <f t="shared" si="0"/>
        <v>6.25</v>
      </c>
      <c r="E9" s="4"/>
      <c r="F9" s="15" t="e">
        <f t="shared" si="1"/>
        <v>#DIV/0!</v>
      </c>
    </row>
    <row r="10" spans="1:6" ht="22.5" customHeight="1">
      <c r="A10" s="3" t="s">
        <v>42</v>
      </c>
      <c r="B10" s="4">
        <v>9075</v>
      </c>
      <c r="C10" s="4">
        <v>2057</v>
      </c>
      <c r="D10" s="14">
        <f t="shared" si="0"/>
        <v>22.666666666666664</v>
      </c>
      <c r="E10" s="4">
        <v>3947</v>
      </c>
      <c r="F10" s="15">
        <f t="shared" si="1"/>
        <v>-47.884469217126934</v>
      </c>
    </row>
    <row r="11" spans="1:6" ht="22.5" customHeight="1">
      <c r="A11" s="3" t="s">
        <v>43</v>
      </c>
      <c r="B11" s="4">
        <v>9687</v>
      </c>
      <c r="C11" s="4">
        <v>3247</v>
      </c>
      <c r="D11" s="14">
        <f t="shared" si="0"/>
        <v>33.51914937545163</v>
      </c>
      <c r="E11" s="4">
        <v>4247</v>
      </c>
      <c r="F11" s="15">
        <f t="shared" si="1"/>
        <v>-23.546032493524834</v>
      </c>
    </row>
    <row r="12" spans="1:6" ht="22.5" customHeight="1">
      <c r="A12" s="3" t="s">
        <v>44</v>
      </c>
      <c r="B12" s="4">
        <v>2938</v>
      </c>
      <c r="C12" s="4">
        <v>1744</v>
      </c>
      <c r="D12" s="14">
        <f t="shared" si="0"/>
        <v>59.36010891763104</v>
      </c>
      <c r="E12" s="4">
        <v>909</v>
      </c>
      <c r="F12" s="15">
        <f t="shared" si="1"/>
        <v>91.85918591859186</v>
      </c>
    </row>
    <row r="13" spans="1:6" ht="22.5" customHeight="1">
      <c r="A13" s="3" t="s">
        <v>45</v>
      </c>
      <c r="B13" s="4">
        <v>10780</v>
      </c>
      <c r="C13" s="4">
        <v>4050</v>
      </c>
      <c r="D13" s="14">
        <f t="shared" si="0"/>
        <v>37.569573283859</v>
      </c>
      <c r="E13" s="4">
        <v>1919</v>
      </c>
      <c r="F13" s="15">
        <f t="shared" si="1"/>
        <v>111.04742053152683</v>
      </c>
    </row>
    <row r="14" spans="1:6" ht="22.5" customHeight="1">
      <c r="A14" s="3" t="s">
        <v>46</v>
      </c>
      <c r="B14" s="4">
        <v>33759</v>
      </c>
      <c r="C14" s="4">
        <v>27443</v>
      </c>
      <c r="D14" s="14">
        <f t="shared" si="0"/>
        <v>81.2909150152552</v>
      </c>
      <c r="E14" s="4">
        <v>20211</v>
      </c>
      <c r="F14" s="15">
        <f t="shared" si="1"/>
        <v>35.78249468111426</v>
      </c>
    </row>
    <row r="15" spans="1:6" ht="22.5" customHeight="1">
      <c r="A15" s="3" t="s">
        <v>47</v>
      </c>
      <c r="B15" s="4">
        <v>9814</v>
      </c>
      <c r="C15" s="4">
        <v>6366</v>
      </c>
      <c r="D15" s="14">
        <f t="shared" si="0"/>
        <v>64.86651722029754</v>
      </c>
      <c r="E15" s="4">
        <v>3812</v>
      </c>
      <c r="F15" s="15">
        <f t="shared" si="1"/>
        <v>66.99895068205666</v>
      </c>
    </row>
    <row r="16" spans="1:6" ht="22.5" customHeight="1">
      <c r="A16" s="3" t="s">
        <v>75</v>
      </c>
      <c r="B16" s="4">
        <v>3558</v>
      </c>
      <c r="C16" s="4">
        <v>1157</v>
      </c>
      <c r="D16" s="14">
        <f t="shared" si="0"/>
        <v>32.518268690275434</v>
      </c>
      <c r="E16" s="4">
        <v>1171</v>
      </c>
      <c r="F16" s="15">
        <f t="shared" si="1"/>
        <v>-1.195559350982066</v>
      </c>
    </row>
    <row r="17" spans="1:6" ht="22.5" customHeight="1">
      <c r="A17" s="3" t="s">
        <v>48</v>
      </c>
      <c r="B17" s="4">
        <v>6325</v>
      </c>
      <c r="C17" s="4">
        <v>4295</v>
      </c>
      <c r="D17" s="14">
        <f t="shared" si="0"/>
        <v>67.90513833992094</v>
      </c>
      <c r="E17" s="4">
        <v>1556</v>
      </c>
      <c r="F17" s="15">
        <f t="shared" si="1"/>
        <v>176.02827763496146</v>
      </c>
    </row>
    <row r="18" spans="1:6" ht="22.5" customHeight="1">
      <c r="A18" s="3" t="s">
        <v>49</v>
      </c>
      <c r="B18" s="4">
        <v>11008</v>
      </c>
      <c r="C18" s="4">
        <v>2604</v>
      </c>
      <c r="D18" s="14">
        <f t="shared" si="0"/>
        <v>23.655523255813954</v>
      </c>
      <c r="E18" s="4">
        <v>2767</v>
      </c>
      <c r="F18" s="15">
        <f t="shared" si="1"/>
        <v>-5.890856523310433</v>
      </c>
    </row>
    <row r="19" spans="1:6" ht="22.5" customHeight="1">
      <c r="A19" s="3" t="s">
        <v>50</v>
      </c>
      <c r="B19" s="4">
        <v>692</v>
      </c>
      <c r="C19" s="4">
        <v>614</v>
      </c>
      <c r="D19" s="14">
        <f t="shared" si="0"/>
        <v>88.72832369942196</v>
      </c>
      <c r="E19" s="4">
        <v>5377</v>
      </c>
      <c r="F19" s="15">
        <f t="shared" si="1"/>
        <v>-88.5809931188395</v>
      </c>
    </row>
    <row r="20" spans="1:6" ht="22.5" customHeight="1">
      <c r="A20" s="2" t="s">
        <v>76</v>
      </c>
      <c r="B20" s="4">
        <v>4826</v>
      </c>
      <c r="C20" s="4">
        <v>288</v>
      </c>
      <c r="D20" s="14">
        <f t="shared" si="0"/>
        <v>5.967675093244924</v>
      </c>
      <c r="E20" s="4">
        <v>371</v>
      </c>
      <c r="F20" s="15">
        <f t="shared" si="1"/>
        <v>-22.37196765498652</v>
      </c>
    </row>
    <row r="21" spans="1:6" ht="22.5" customHeight="1">
      <c r="A21" s="2" t="s">
        <v>71</v>
      </c>
      <c r="B21" s="4">
        <v>3891</v>
      </c>
      <c r="C21" s="4">
        <v>2648</v>
      </c>
      <c r="D21" s="14">
        <f t="shared" si="0"/>
        <v>68.05448470830122</v>
      </c>
      <c r="E21" s="4">
        <v>2994</v>
      </c>
      <c r="F21" s="15">
        <f t="shared" si="1"/>
        <v>-11.556446225784896</v>
      </c>
    </row>
    <row r="22" spans="1:6" ht="22.5" customHeight="1">
      <c r="A22" s="2" t="s">
        <v>72</v>
      </c>
      <c r="B22" s="4">
        <v>3969</v>
      </c>
      <c r="C22" s="4">
        <v>4232</v>
      </c>
      <c r="D22" s="14">
        <f t="shared" si="0"/>
        <v>106.62635424540186</v>
      </c>
      <c r="E22" s="4">
        <v>328</v>
      </c>
      <c r="F22" s="15">
        <f t="shared" si="1"/>
        <v>1190.2439024390244</v>
      </c>
    </row>
    <row r="23" spans="1:6" s="24" customFormat="1" ht="22.5" customHeight="1">
      <c r="A23" s="26" t="s">
        <v>73</v>
      </c>
      <c r="B23" s="4">
        <v>1616</v>
      </c>
      <c r="C23" s="4">
        <v>225</v>
      </c>
      <c r="D23" s="14">
        <f t="shared" si="0"/>
        <v>13.923267326732674</v>
      </c>
      <c r="E23" s="4">
        <v>773</v>
      </c>
      <c r="F23" s="15">
        <f t="shared" si="1"/>
        <v>-70.89262613195342</v>
      </c>
    </row>
    <row r="24" spans="1:6" ht="22.5" customHeight="1">
      <c r="A24" s="27" t="s">
        <v>70</v>
      </c>
      <c r="B24" s="4">
        <v>520</v>
      </c>
      <c r="C24" s="4">
        <v>81</v>
      </c>
      <c r="D24" s="14">
        <f t="shared" si="0"/>
        <v>15.576923076923077</v>
      </c>
      <c r="E24" s="4">
        <v>374</v>
      </c>
      <c r="F24" s="15">
        <f t="shared" si="1"/>
        <v>-78.34224598930481</v>
      </c>
    </row>
    <row r="25" spans="1:6" s="24" customFormat="1" ht="22.5" customHeight="1">
      <c r="A25" s="28" t="s">
        <v>4</v>
      </c>
      <c r="B25" s="4">
        <v>2720</v>
      </c>
      <c r="C25" s="4">
        <v>37</v>
      </c>
      <c r="D25" s="14">
        <f t="shared" si="0"/>
        <v>1.3602941176470589</v>
      </c>
      <c r="E25" s="4">
        <v>1000</v>
      </c>
      <c r="F25" s="15">
        <f t="shared" si="1"/>
        <v>-96.3</v>
      </c>
    </row>
    <row r="26" spans="1:6" ht="22.5" customHeight="1">
      <c r="A26" s="2" t="s">
        <v>86</v>
      </c>
      <c r="B26" s="4">
        <v>4000</v>
      </c>
      <c r="C26" s="4"/>
      <c r="D26" s="14">
        <f t="shared" si="0"/>
        <v>0</v>
      </c>
      <c r="E26" s="4">
        <v>3000</v>
      </c>
      <c r="F26" s="15">
        <f t="shared" si="1"/>
        <v>-100</v>
      </c>
    </row>
    <row r="27" spans="1:6" ht="22.5" customHeight="1">
      <c r="A27" s="25" t="s">
        <v>52</v>
      </c>
      <c r="B27" s="4">
        <v>39232</v>
      </c>
      <c r="C27" s="4">
        <v>6917</v>
      </c>
      <c r="D27" s="14">
        <f t="shared" si="0"/>
        <v>17.63101549755302</v>
      </c>
      <c r="E27" s="4">
        <v>10510</v>
      </c>
      <c r="F27" s="15">
        <f t="shared" si="1"/>
        <v>-34.18648905803995</v>
      </c>
    </row>
  </sheetData>
  <mergeCells count="2">
    <mergeCell ref="A1:F1"/>
    <mergeCell ref="D3:F3"/>
  </mergeCells>
  <printOptions horizontalCentered="1" verticalCentered="1"/>
  <pageMargins left="0.6692913385826772" right="0.5511811023622047" top="0.69" bottom="0.35433070866141736" header="0.35433070866141736" footer="0.2362204724409449"/>
  <pageSetup errors="blank" horizontalDpi="600" verticalDpi="600" orientation="portrait" paperSize="9" r:id="rId1"/>
  <headerFooter alignWithMargins="0">
    <oddHeader>&amp;L&amp;"宋体,加粗"&amp;10 2015年上半年财政预算执行情况附表五: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张掖财政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蓝秉勤</dc:creator>
  <cp:keywords/>
  <dc:description/>
  <cp:lastModifiedBy>刘瑜</cp:lastModifiedBy>
  <cp:lastPrinted>2015-07-15T03:11:03Z</cp:lastPrinted>
  <dcterms:created xsi:type="dcterms:W3CDTF">2003-12-23T02:20:33Z</dcterms:created>
  <dcterms:modified xsi:type="dcterms:W3CDTF">2015-07-15T03:11:05Z</dcterms:modified>
  <cp:category/>
  <cp:version/>
  <cp:contentType/>
  <cp:contentStatus/>
</cp:coreProperties>
</file>