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6"/>
  </bookViews>
  <sheets>
    <sheet name="（1）" sheetId="1" r:id="rId1"/>
    <sheet name="（2）" sheetId="2" r:id="rId2"/>
    <sheet name="（3）" sheetId="3" r:id="rId3"/>
    <sheet name="（4）" sheetId="4" r:id="rId4"/>
    <sheet name="（5）" sheetId="5" r:id="rId5"/>
    <sheet name="（6）" sheetId="6" r:id="rId6"/>
    <sheet name="（7）" sheetId="7" r:id="rId7"/>
    <sheet name="（8）" sheetId="8" r:id="rId8"/>
    <sheet name="（9）" sheetId="9" r:id="rId9"/>
    <sheet name="（10）" sheetId="10" r:id="rId10"/>
    <sheet name="(11)" sheetId="11" r:id="rId11"/>
    <sheet name="（12）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<sst xmlns="http://schemas.openxmlformats.org/spreadsheetml/2006/main" count="502" uniqueCount="299">
  <si>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</si>
  <si>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</si>
  <si>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</si>
  <si>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</si>
  <si>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</si>
  <si>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</si>
  <si>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</si>
  <si>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</si>
  <si>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</si>
  <si>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</si>
  <si>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</si>
  <si>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</si>
  <si>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</si>
  <si>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</si>
  <si>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</si>
  <si>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</si>
  <si>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</si>
  <si>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</si>
  <si>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</si>
  <si>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</si>
  <si>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</si>
  <si>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</si>
  <si>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</si>
  <si>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</si>
  <si>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</si>
  <si>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</si>
  <si>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</si>
  <si>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</si>
  <si>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</si>
  <si>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</si>
  <si>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</si>
  <si>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 xml:space="preserve">  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</si>
  <si>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</si>
  <si>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</si>
  <si>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</si>
  <si>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</si>
  <si>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</si>
  <si>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</si>
  <si>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</si>
  <si>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（二十四）灾害防治及应急管理支出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</si>
  <si>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</si>
  <si>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</si>
  <si>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</si>
  <si>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</si>
  <si>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</si>
  <si>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</si>
  <si>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</si>
  <si>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</si>
  <si>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</si>
  <si>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</si>
  <si>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</si>
  <si>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</si>
  <si>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</si>
  <si>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</si>
  <si>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</si>
  <si>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</si>
  <si>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>部门支出总体情况表</t>
  </si>
  <si>
    <t>功能分类科目</t>
  </si>
  <si>
    <t>支出合计</t>
  </si>
  <si>
    <t>基本支出</t>
  </si>
  <si>
    <t>项目支出</t>
  </si>
  <si>
    <t>**</t>
  </si>
  <si>
    <t>合计</t>
  </si>
  <si>
    <t>一般公共服务支出</t>
  </si>
  <si>
    <t>　　政府办公厅（室）及相关机构事务</t>
  </si>
  <si>
    <t>　　　　行政运行</t>
  </si>
  <si>
    <t xml:space="preserve">       机关服务</t>
  </si>
  <si>
    <t>其他政府办公厅（室）及相关机构事务支出</t>
  </si>
  <si>
    <t>　　发展与改革事务</t>
  </si>
  <si>
    <t xml:space="preserve">    社会事业发展规划</t>
  </si>
  <si>
    <t xml:space="preserve">    其他发展与改革事务支出</t>
  </si>
  <si>
    <t>　　 财政事务</t>
  </si>
  <si>
    <t>　　 税收事务</t>
  </si>
  <si>
    <t xml:space="preserve">        事业运行</t>
  </si>
  <si>
    <t>　　 商贸事务</t>
  </si>
  <si>
    <t>　　　　招商引资</t>
  </si>
  <si>
    <t>　　党委办公厅（室）及相关机构事务</t>
  </si>
  <si>
    <t>　　　　专项业务</t>
  </si>
  <si>
    <t>教育支出</t>
  </si>
  <si>
    <t>　　教育费附加安排的支出</t>
  </si>
  <si>
    <t xml:space="preserve">   其他教育附加安排的支出</t>
  </si>
  <si>
    <t>科学技术支出</t>
  </si>
  <si>
    <t>　　技术研究与开发</t>
  </si>
  <si>
    <t xml:space="preserve">        科技成果转化与扩散</t>
  </si>
  <si>
    <t>　　　　其他技术研究与开发支出</t>
  </si>
  <si>
    <t>社会保障与就业支出</t>
  </si>
  <si>
    <t xml:space="preserve">   行政事业单位养老支出</t>
  </si>
  <si>
    <t xml:space="preserve">     行政单位离退休</t>
  </si>
  <si>
    <t xml:space="preserve">   残疾人事业</t>
  </si>
  <si>
    <t>　　　　残疾人康复</t>
  </si>
  <si>
    <t>节能环保支出</t>
  </si>
  <si>
    <t>　　 环境保护管理事务</t>
  </si>
  <si>
    <t xml:space="preserve">       生态环境保护宣传</t>
  </si>
  <si>
    <t>　　 环境监测与监察</t>
  </si>
  <si>
    <t>　　　　其他环境监测与监察支出</t>
  </si>
  <si>
    <t>　　 污染防治</t>
  </si>
  <si>
    <t>　　　　水体</t>
  </si>
  <si>
    <t xml:space="preserve">     其他污染防治支出</t>
  </si>
  <si>
    <t xml:space="preserve">    自然生态保护</t>
  </si>
  <si>
    <t xml:space="preserve">      生态保护</t>
  </si>
  <si>
    <t>城乡社区支出</t>
  </si>
  <si>
    <t>　　 城乡社区管理事务</t>
  </si>
  <si>
    <t xml:space="preserve">        工程建设标准规范编制与监管</t>
  </si>
  <si>
    <t xml:space="preserve">        工程建设管理</t>
  </si>
  <si>
    <t xml:space="preserve">     城乡社区规划与管理</t>
  </si>
  <si>
    <t xml:space="preserve">     城乡社区公共设施</t>
  </si>
  <si>
    <t xml:space="preserve">        小城镇基础设施建设</t>
  </si>
  <si>
    <t xml:space="preserve">        其他城乡社区公共设施支出</t>
  </si>
  <si>
    <t xml:space="preserve">     城乡社区环境卫生</t>
  </si>
  <si>
    <t>农林水支出</t>
  </si>
  <si>
    <t>　　 林业和草原</t>
  </si>
  <si>
    <t>　　　　事业机构</t>
  </si>
  <si>
    <t xml:space="preserve">       林区公共支出</t>
  </si>
  <si>
    <t xml:space="preserve">      林业草原防灾减灾</t>
  </si>
  <si>
    <t>资源勘探工业信息等支出</t>
  </si>
  <si>
    <t>　　 工业信息产业监督</t>
  </si>
  <si>
    <t xml:space="preserve">        其他工业和信息产业监管支出</t>
  </si>
  <si>
    <t>　　 支持中小企业发展和管理支出</t>
  </si>
  <si>
    <t>　　　　其他支持中小企业发展和管理支出</t>
  </si>
  <si>
    <t>商业服务业等支出</t>
  </si>
  <si>
    <t>　　 涉外发展服务支出</t>
  </si>
  <si>
    <t>　　   一般行政管理事务</t>
  </si>
  <si>
    <t>自然资源海洋气象等支出</t>
  </si>
  <si>
    <t>　　 自然资源事务</t>
  </si>
  <si>
    <t>　　　　自然资源规划及管理</t>
  </si>
  <si>
    <t>住房保障支出</t>
  </si>
  <si>
    <t>　　住房改革支出</t>
  </si>
  <si>
    <t>　　　　住房公积金</t>
  </si>
  <si>
    <t>灾害防治及应急管理支出</t>
  </si>
  <si>
    <t>　　 应急管理事务</t>
  </si>
  <si>
    <t>　　　　灾害风险防治</t>
  </si>
  <si>
    <t xml:space="preserve">      应急救援</t>
  </si>
  <si>
    <t xml:space="preserve">      应急管理</t>
  </si>
  <si>
    <t>预备费</t>
  </si>
  <si>
    <t>债务付息支出</t>
  </si>
  <si>
    <t>　　 地方政府一般债务付息支出</t>
  </si>
  <si>
    <t>　　 地方政府其他一般债务付息支出</t>
  </si>
  <si>
    <t>其他支出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</si>
  <si>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</si>
  <si>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</si>
  <si>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</si>
  <si>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</si>
  <si>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</si>
  <si>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</si>
  <si>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</si>
  <si>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</si>
  <si>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（四）其他收入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</si>
  <si>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</si>
  <si>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</si>
  <si>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</si>
  <si>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</si>
  <si>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</si>
  <si>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</si>
  <si>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</si>
  <si>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</si>
  <si>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</si>
  <si>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</si>
  <si>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</si>
  <si>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</si>
  <si>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</si>
  <si>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</si>
  <si>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</si>
  <si>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</si>
  <si>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</si>
  <si>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</si>
  <si>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商品和服务支出</t>
  </si>
  <si>
    <t>　　办公费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</si>
  <si>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</si>
  <si>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</si>
  <si>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</si>
  <si>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</si>
  <si>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</si>
  <si>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</si>
  <si>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会议费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</si>
  <si>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</si>
  <si>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</si>
  <si>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</si>
  <si>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</si>
  <si>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</si>
  <si>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</si>
  <si>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</si>
  <si>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</si>
  <si>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离休费</t>
  </si>
  <si>
    <t>　　退休费</t>
  </si>
  <si>
    <t>　　退职（役）费</t>
  </si>
  <si>
    <t>　　医疗费</t>
  </si>
  <si>
    <t>　　奖励金</t>
  </si>
  <si>
    <t>　　住房公积金</t>
  </si>
  <si>
    <t>　　采暖补贴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</si>
  <si>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</si>
  <si>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</si>
  <si>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</si>
  <si>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</si>
  <si>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</si>
  <si>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</si>
  <si>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</si>
  <si>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</si>
  <si>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</si>
  <si>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张掖经济技术开发区管理委员会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</si>
  <si>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</si>
  <si>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</si>
  <si>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</si>
  <si>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</si>
  <si>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</si>
  <si>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</si>
  <si>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</si>
  <si>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</si>
  <si>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公务接待</t>
  </si>
  <si>
    <t>差旅费</t>
  </si>
  <si>
    <t>维修（护）费</t>
  </si>
  <si>
    <t>福利费</t>
  </si>
  <si>
    <t>公务用车运行维护费</t>
  </si>
  <si>
    <t>其他商品和服务支出</t>
  </si>
  <si>
    <t>政府性基金支出预算表</t>
  </si>
  <si>
    <t>项        目</t>
  </si>
  <si>
    <t xml:space="preserve">      征地和拆迁补偿支出</t>
  </si>
  <si>
    <t xml:space="preserve">      其他地方自行试点专项债券付息支出</t>
  </si>
  <si>
    <t>部门管理转移支付表</t>
  </si>
  <si>
    <t>一般公共预算项目支出</t>
  </si>
  <si>
    <t>政府性基金预算项目支出</t>
  </si>
  <si>
    <t>国有资本经营预算项目支出</t>
  </si>
  <si>
    <t>注：本表无数据</t>
  </si>
  <si>
    <t xml:space="preserve">  2022年部门(单位)整体支出绩效目标表</t>
  </si>
  <si>
    <t>联系人</t>
  </si>
  <si>
    <t>张晓军</t>
  </si>
  <si>
    <t>联系电话</t>
  </si>
  <si>
    <t>单位职能</t>
  </si>
  <si>
    <t>依据：</t>
  </si>
  <si>
    <t>职能简述：1、根据国家、省、市经济社会发展的方针政策和法律法规，拟定开发区经济和社会发展中长期规划、高新技术产业发展规划并制定年度计划，经市委、市政府批准后组织实施；
2、编制开发区土地利用总体规划和经济发展规划、基础设施建设中长期规划和年度计划，经市委、市政府批准后组织实施；
3、依据国家级经济技术开发区相关政策，管委会在开发区规划范围内行使县区级政府行政审批、规划实施项目管理等职权；
4、负责开发区招商引资和项目落地协调服务工作；
5、负责开发区国有资产的监督管理；
6、负责开发区内统计、财政、科技、环保、安监等工作；
7、负责开发区内企业的设立、入驻、审核、管理和服务工作；
8、负责开发区党群和纪检监察等工作；
9、承办市区党委、政府交办的其他事项。</t>
  </si>
  <si>
    <t>单位基本信息</t>
  </si>
  <si>
    <r>
      <t>是否</t>
    </r>
    <r>
      <rPr>
        <sz val="10"/>
        <color indexed="8"/>
        <rFont val="宋体"/>
        <family val="0"/>
      </rPr>
      <t>为</t>
    </r>
    <r>
      <rPr>
        <sz val="10"/>
        <rFont val="宋体"/>
        <family val="0"/>
      </rPr>
      <t>一级预算主管部门： 是</t>
    </r>
  </si>
  <si>
    <t>内设职能科室个数：8（个）</t>
  </si>
  <si>
    <t>编制总人数</t>
  </si>
  <si>
    <t>编制内实际人数</t>
  </si>
  <si>
    <t>行政</t>
  </si>
  <si>
    <t>事业</t>
  </si>
  <si>
    <t>其他</t>
  </si>
  <si>
    <t>上年预算情况（万元）</t>
  </si>
  <si>
    <t>年初预算数</t>
  </si>
  <si>
    <t>预算调整数</t>
  </si>
  <si>
    <t>实际支出数</t>
  </si>
  <si>
    <t>预算执行率</t>
  </si>
  <si>
    <t>年末结转结余数</t>
  </si>
  <si>
    <t>当年预算资金来源（万元）</t>
  </si>
  <si>
    <t>上级拨款</t>
  </si>
  <si>
    <t>本级财政</t>
  </si>
  <si>
    <t>其它资金</t>
  </si>
  <si>
    <t>当年预算支出（万元）</t>
  </si>
  <si>
    <t>项目经费</t>
  </si>
  <si>
    <t>其他经费</t>
  </si>
  <si>
    <t>年度绩效目标</t>
  </si>
  <si>
    <t>目标：贯彻落实中央和省市委对市委的指示精神和意见措施，贯彻市委统筹领导全市经济社会发展的规划、管理、重大决策、重点工作；贯彻落实开发区国有资产的监督管理；落实经开区内统计、财政、科技、环保、安监等工作；落实好开发区内企业的设立、入驻、审核、管理和服务工作；落实开发区党群和纪检监察等工作；将市区党委、政府交办的各项工作顺利开展完成。</t>
  </si>
  <si>
    <t>年度绩效指标</t>
  </si>
  <si>
    <t>分目标</t>
  </si>
  <si>
    <t>年度任务分解</t>
  </si>
  <si>
    <t>绩效指标</t>
  </si>
  <si>
    <t>目标值</t>
  </si>
  <si>
    <t>部门投入目标</t>
  </si>
  <si>
    <t>资金投入</t>
  </si>
  <si>
    <t>基本支出预算执行率</t>
  </si>
  <si>
    <t>项目支出预算执行率</t>
  </si>
  <si>
    <t>三公经费控制情况</t>
  </si>
  <si>
    <r>
      <rPr>
        <sz val="10"/>
        <color indexed="8"/>
        <rFont val="宋体"/>
        <family val="0"/>
      </rPr>
      <t>下降</t>
    </r>
  </si>
  <si>
    <t>专项经费支出安排合理性</t>
  </si>
  <si>
    <r>
      <rPr>
        <sz val="10"/>
        <color indexed="8"/>
        <rFont val="宋体"/>
        <family val="0"/>
      </rPr>
      <t>合理</t>
    </r>
  </si>
  <si>
    <t>财务管理</t>
  </si>
  <si>
    <t>财务管理制度健全性</t>
  </si>
  <si>
    <r>
      <rPr>
        <sz val="10"/>
        <color indexed="8"/>
        <rFont val="宋体"/>
        <family val="0"/>
      </rPr>
      <t>健全</t>
    </r>
  </si>
  <si>
    <t>资金使用合规性</t>
  </si>
  <si>
    <r>
      <rPr>
        <sz val="10"/>
        <color indexed="8"/>
        <rFont val="宋体"/>
        <family val="0"/>
      </rPr>
      <t>合规</t>
    </r>
  </si>
  <si>
    <t>政府采购合规性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</si>
  <si>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</si>
  <si>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</si>
  <si>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</si>
  <si>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</si>
  <si>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</si>
  <si>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</si>
  <si>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r>
      <rPr>
        <sz val="10"/>
        <color indexed="8"/>
        <rFont val="宋体"/>
        <family val="0"/>
      </rPr>
      <t>有</t>
    </r>
  </si>
  <si>
    <t>部门工作管理</t>
  </si>
  <si>
    <t>……</t>
  </si>
  <si>
    <t>部门履职目标</t>
  </si>
  <si>
    <t>任务1</t>
  </si>
  <si>
    <t>保障市委贯彻落实中央和省市委各项工作顺利开展完成。</t>
  </si>
  <si>
    <t>完成</t>
  </si>
  <si>
    <t>及时、准确、严格贯彻落实中央和省市委各项决定</t>
  </si>
  <si>
    <t>及时贯彻落实中央和省市委各项决定</t>
  </si>
  <si>
    <t>部门效果目标</t>
  </si>
  <si>
    <t>满意度</t>
  </si>
  <si>
    <t>受益者满意度</t>
  </si>
  <si>
    <t>满意</t>
  </si>
  <si>
    <t>全市经济社会各项目标任务督促落实</t>
  </si>
  <si>
    <t>（社会效益、经济效益或环境效益指标）
……</t>
  </si>
  <si>
    <t>影响力目标</t>
  </si>
  <si>
    <t>档案管理</t>
  </si>
  <si>
    <t>档案管理情况</t>
  </si>
  <si>
    <t>完备</t>
  </si>
  <si>
    <t>信息化建设情况</t>
  </si>
  <si>
    <t>信息化管理覆盖率</t>
  </si>
  <si>
    <t>其它需要说明的问题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</si>
</sst>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_ ;[Red]\-0.00\ "/>
    <numFmt numFmtId="181" formatCode="#,##0.00_ ;[Red]\-#,##0.00\ "/>
    <numFmt numFmtId="182" formatCode="0.0_ "/>
    <numFmt numFmtId="183" formatCode="0_ "/>
    <numFmt numFmtId="184" formatCode="0.00;[Red]0.00"/>
    <numFmt numFmtId="185" formatCode="#,##0.00_ "/>
    <numFmt numFmtId="186" formatCode="#,##0.00;[Red]#,##0.0"/>
  </numFmts>
  <fonts count="6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color indexed="48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48"/>
      <name val="楷体_GB2312"/>
      <family val="3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3" tint="0.39998000860214233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1"/>
      <color theme="3" tint="0.39998000860214233"/>
      <name val="楷体_GB2312"/>
      <family val="3"/>
    </font>
    <font>
      <sz val="10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20" fillId="0" borderId="0">
      <alignment vertical="center"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>
      <alignment vertical="center"/>
      <protection/>
    </xf>
  </cellStyleXfs>
  <cellXfs count="154">
    <xf numFmtId="0" fontId="0" fillId="0" borderId="0" xfId="0" applyAlignment="1">
      <alignment/>
    </xf>
    <xf numFmtId="0" fontId="2" fillId="0" borderId="0" xfId="64" applyFo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63" fillId="0" borderId="0" xfId="64" applyFont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4" fillId="0" borderId="11" xfId="64" applyFont="1" applyBorder="1" applyAlignment="1">
      <alignment horizontal="center" vertical="center"/>
      <protection/>
    </xf>
    <xf numFmtId="0" fontId="64" fillId="0" borderId="13" xfId="64" applyFont="1" applyBorder="1" applyAlignment="1">
      <alignment horizontal="center" vertical="center"/>
      <protection/>
    </xf>
    <xf numFmtId="0" fontId="64" fillId="0" borderId="12" xfId="64" applyFont="1" applyBorder="1" applyAlignment="1">
      <alignment horizontal="center" vertical="center"/>
      <protection/>
    </xf>
    <xf numFmtId="0" fontId="5" fillId="0" borderId="14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left" vertical="center"/>
      <protection/>
    </xf>
    <xf numFmtId="0" fontId="64" fillId="0" borderId="12" xfId="64" applyFont="1" applyBorder="1" applyAlignment="1">
      <alignment horizontal="left" vertical="center"/>
      <protection/>
    </xf>
    <xf numFmtId="0" fontId="64" fillId="0" borderId="13" xfId="64" applyFont="1" applyBorder="1" applyAlignment="1">
      <alignment horizontal="left" vertical="center"/>
      <protection/>
    </xf>
    <xf numFmtId="0" fontId="5" fillId="0" borderId="15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left" vertical="center" wrapText="1"/>
      <protection/>
    </xf>
    <xf numFmtId="0" fontId="6" fillId="0" borderId="12" xfId="64" applyFont="1" applyBorder="1" applyAlignment="1">
      <alignment horizontal="left" vertical="center" wrapText="1"/>
      <protection/>
    </xf>
    <xf numFmtId="0" fontId="6" fillId="0" borderId="13" xfId="64" applyFont="1" applyBorder="1" applyAlignment="1">
      <alignment horizontal="left"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5" fillId="0" borderId="15" xfId="64" applyFont="1" applyBorder="1" applyAlignment="1">
      <alignment horizontal="center" vertical="center" wrapText="1"/>
      <protection/>
    </xf>
    <xf numFmtId="0" fontId="65" fillId="0" borderId="0" xfId="64" applyFont="1">
      <alignment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left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5" fillId="0" borderId="15" xfId="64" applyFont="1" applyBorder="1" applyAlignment="1">
      <alignment horizontal="left" vertical="center" wrapText="1"/>
      <protection/>
    </xf>
    <xf numFmtId="0" fontId="64" fillId="0" borderId="10" xfId="64" applyFont="1" applyBorder="1" applyAlignment="1">
      <alignment vertical="center" wrapText="1"/>
      <protection/>
    </xf>
    <xf numFmtId="9" fontId="64" fillId="0" borderId="10" xfId="64" applyNumberFormat="1" applyFont="1" applyBorder="1" applyAlignment="1">
      <alignment vertical="center" wrapText="1"/>
      <protection/>
    </xf>
    <xf numFmtId="0" fontId="64" fillId="0" borderId="11" xfId="64" applyFont="1" applyBorder="1" applyAlignment="1">
      <alignment horizontal="center" vertical="center" wrapText="1"/>
      <protection/>
    </xf>
    <xf numFmtId="0" fontId="64" fillId="0" borderId="13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6" fillId="0" borderId="0" xfId="64" applyFont="1" applyFill="1" applyBorder="1" applyAlignment="1">
      <alignment vertical="center"/>
      <protection/>
    </xf>
    <xf numFmtId="0" fontId="64" fillId="0" borderId="10" xfId="64" applyFont="1" applyBorder="1" applyAlignment="1">
      <alignment horizontal="center" vertical="center" wrapText="1"/>
      <protection/>
    </xf>
    <xf numFmtId="0" fontId="64" fillId="0" borderId="10" xfId="64" applyFont="1" applyBorder="1" applyAlignment="1">
      <alignment horizontal="left" vertical="center" wrapText="1"/>
      <protection/>
    </xf>
    <xf numFmtId="0" fontId="6" fillId="0" borderId="10" xfId="64" applyFont="1" applyBorder="1" applyAlignment="1">
      <alignment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67" fillId="0" borderId="11" xfId="64" applyFont="1" applyBorder="1" applyAlignment="1">
      <alignment horizontal="left" vertical="center" wrapText="1"/>
      <protection/>
    </xf>
    <xf numFmtId="0" fontId="67" fillId="0" borderId="12" xfId="64" applyFont="1" applyBorder="1" applyAlignment="1">
      <alignment horizontal="left" vertical="center" wrapText="1"/>
      <protection/>
    </xf>
    <xf numFmtId="0" fontId="67" fillId="0" borderId="13" xfId="64" applyFont="1" applyBorder="1" applyAlignment="1">
      <alignment horizontal="left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left" vertical="center" wrapText="1"/>
      <protection/>
    </xf>
    <xf numFmtId="0" fontId="6" fillId="0" borderId="10" xfId="64" applyFont="1" applyBorder="1" applyAlignment="1">
      <alignment horizontal="left" vertical="center"/>
      <protection/>
    </xf>
    <xf numFmtId="9" fontId="6" fillId="0" borderId="13" xfId="64" applyNumberFormat="1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5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9" fontId="6" fillId="0" borderId="10" xfId="64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49" fontId="12" fillId="0" borderId="17" xfId="0" applyNumberFormat="1" applyFont="1" applyFill="1" applyBorder="1" applyAlignment="1" applyProtection="1">
      <alignment horizontal="left" vertical="center"/>
      <protection/>
    </xf>
    <xf numFmtId="4" fontId="12" fillId="0" borderId="18" xfId="0" applyNumberFormat="1" applyFont="1" applyFill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2" fontId="16" fillId="0" borderId="10" xfId="0" applyNumberFormat="1" applyFont="1" applyBorder="1" applyAlignment="1" applyProtection="1">
      <alignment horizontal="right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vertical="center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40" fontId="18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40" fontId="12" fillId="0" borderId="20" xfId="0" applyNumberFormat="1" applyFont="1" applyBorder="1" applyAlignment="1" applyProtection="1">
      <alignment horizontal="right" vertical="center" wrapText="1"/>
      <protection/>
    </xf>
    <xf numFmtId="40" fontId="12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wrapText="1"/>
      <protection/>
    </xf>
    <xf numFmtId="40" fontId="12" fillId="0" borderId="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 applyProtection="1">
      <alignment vertical="center"/>
      <protection/>
    </xf>
    <xf numFmtId="40" fontId="12" fillId="0" borderId="10" xfId="0" applyNumberFormat="1" applyFont="1" applyBorder="1" applyAlignment="1" applyProtection="1">
      <alignment horizontal="right" vertical="center"/>
      <protection/>
    </xf>
    <xf numFmtId="49" fontId="12" fillId="0" borderId="10" xfId="0" applyNumberFormat="1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vertical="center"/>
      <protection/>
    </xf>
    <xf numFmtId="40" fontId="16" fillId="0" borderId="10" xfId="0" applyNumberFormat="1" applyFont="1" applyBorder="1" applyAlignment="1" applyProtection="1">
      <alignment horizontal="right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18" fillId="0" borderId="10" xfId="0" applyNumberFormat="1" applyFont="1" applyBorder="1" applyAlignment="1" applyProtection="1">
      <alignment horizontal="right" vertical="center" wrapText="1"/>
      <protection/>
    </xf>
    <xf numFmtId="182" fontId="1" fillId="33" borderId="10" xfId="0" applyNumberFormat="1" applyFont="1" applyFill="1" applyBorder="1" applyAlignment="1" applyProtection="1">
      <alignment horizontal="left" vertical="center"/>
      <protection locked="0"/>
    </xf>
    <xf numFmtId="183" fontId="1" fillId="33" borderId="10" xfId="0" applyNumberFormat="1" applyFont="1" applyFill="1" applyBorder="1" applyAlignment="1" applyProtection="1">
      <alignment horizontal="left" vertical="center"/>
      <protection locked="0"/>
    </xf>
    <xf numFmtId="4" fontId="16" fillId="0" borderId="10" xfId="0" applyNumberFormat="1" applyFont="1" applyBorder="1" applyAlignment="1" applyProtection="1">
      <alignment horizontal="right" vertical="center" wrapText="1"/>
      <protection/>
    </xf>
    <xf numFmtId="184" fontId="19" fillId="0" borderId="1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/>
      <protection/>
    </xf>
    <xf numFmtId="184" fontId="12" fillId="0" borderId="10" xfId="0" applyNumberFormat="1" applyFont="1" applyBorder="1" applyAlignment="1" applyProtection="1">
      <alignment/>
      <protection/>
    </xf>
    <xf numFmtId="0" fontId="1" fillId="33" borderId="11" xfId="0" applyFont="1" applyFill="1" applyBorder="1" applyAlignment="1">
      <alignment vertical="center"/>
    </xf>
    <xf numFmtId="185" fontId="18" fillId="0" borderId="10" xfId="0" applyNumberFormat="1" applyFont="1" applyBorder="1" applyAlignment="1" applyProtection="1">
      <alignment horizontal="right"/>
      <protection/>
    </xf>
    <xf numFmtId="0" fontId="68" fillId="0" borderId="10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 vertical="center"/>
      <protection/>
    </xf>
    <xf numFmtId="40" fontId="12" fillId="0" borderId="18" xfId="0" applyNumberFormat="1" applyFont="1" applyBorder="1" applyAlignment="1" applyProtection="1">
      <alignment horizontal="right" vertical="center" shrinkToFit="1"/>
      <protection/>
    </xf>
    <xf numFmtId="40" fontId="18" fillId="0" borderId="21" xfId="0" applyNumberFormat="1" applyFont="1" applyBorder="1" applyAlignment="1" applyProtection="1">
      <alignment vertical="center" wrapText="1"/>
      <protection/>
    </xf>
    <xf numFmtId="40" fontId="18" fillId="0" borderId="22" xfId="0" applyNumberFormat="1" applyFont="1" applyBorder="1" applyAlignment="1" applyProtection="1">
      <alignment vertical="center" wrapText="1"/>
      <protection/>
    </xf>
    <xf numFmtId="40" fontId="18" fillId="0" borderId="23" xfId="0" applyNumberFormat="1" applyFont="1" applyBorder="1" applyAlignment="1" applyProtection="1">
      <alignment vertical="center" wrapText="1"/>
      <protection/>
    </xf>
    <xf numFmtId="40" fontId="18" fillId="0" borderId="18" xfId="0" applyNumberFormat="1" applyFont="1" applyBorder="1" applyAlignment="1" applyProtection="1">
      <alignment horizontal="right" vertical="center"/>
      <protection/>
    </xf>
    <xf numFmtId="40" fontId="18" fillId="0" borderId="18" xfId="0" applyNumberFormat="1" applyFont="1" applyBorder="1" applyAlignment="1" applyProtection="1">
      <alignment horizontal="right" vertical="center" wrapText="1"/>
      <protection/>
    </xf>
    <xf numFmtId="0" fontId="12" fillId="0" borderId="18" xfId="0" applyFont="1" applyBorder="1" applyAlignment="1" applyProtection="1">
      <alignment vertical="center"/>
      <protection/>
    </xf>
    <xf numFmtId="40" fontId="12" fillId="0" borderId="18" xfId="0" applyNumberFormat="1" applyFont="1" applyBorder="1" applyAlignment="1" applyProtection="1">
      <alignment horizontal="right" vertical="center"/>
      <protection/>
    </xf>
    <xf numFmtId="40" fontId="12" fillId="0" borderId="18" xfId="0" applyNumberFormat="1" applyFont="1" applyBorder="1" applyAlignment="1" applyProtection="1">
      <alignment horizontal="right" vertical="center" wrapText="1"/>
      <protection/>
    </xf>
    <xf numFmtId="40" fontId="12" fillId="0" borderId="21" xfId="0" applyNumberFormat="1" applyFont="1" applyBorder="1" applyAlignment="1" applyProtection="1">
      <alignment vertical="center" wrapText="1"/>
      <protection/>
    </xf>
    <xf numFmtId="40" fontId="12" fillId="0" borderId="22" xfId="0" applyNumberFormat="1" applyFont="1" applyBorder="1" applyAlignment="1" applyProtection="1">
      <alignment vertical="center" wrapText="1"/>
      <protection/>
    </xf>
    <xf numFmtId="40" fontId="12" fillId="0" borderId="23" xfId="0" applyNumberFormat="1" applyFont="1" applyBorder="1" applyAlignment="1" applyProtection="1">
      <alignment vertical="center" wrapText="1"/>
      <protection/>
    </xf>
    <xf numFmtId="0" fontId="12" fillId="0" borderId="24" xfId="0" applyFont="1" applyBorder="1" applyAlignment="1" applyProtection="1">
      <alignment vertical="center"/>
      <protection/>
    </xf>
    <xf numFmtId="40" fontId="12" fillId="0" borderId="24" xfId="0" applyNumberFormat="1" applyFont="1" applyBorder="1" applyAlignment="1" applyProtection="1">
      <alignment horizontal="right" vertical="center"/>
      <protection/>
    </xf>
    <xf numFmtId="40" fontId="12" fillId="0" borderId="24" xfId="0" applyNumberFormat="1" applyFont="1" applyBorder="1" applyAlignment="1" applyProtection="1">
      <alignment horizontal="right" vertical="center" wrapText="1"/>
      <protection/>
    </xf>
    <xf numFmtId="40" fontId="12" fillId="0" borderId="25" xfId="0" applyNumberFormat="1" applyFont="1" applyBorder="1" applyAlignment="1" applyProtection="1">
      <alignment vertical="center" wrapText="1"/>
      <protection/>
    </xf>
    <xf numFmtId="40" fontId="12" fillId="0" borderId="26" xfId="0" applyNumberFormat="1" applyFont="1" applyBorder="1" applyAlignment="1" applyProtection="1">
      <alignment vertical="center" wrapText="1"/>
      <protection/>
    </xf>
    <xf numFmtId="40" fontId="12" fillId="0" borderId="27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18" fillId="0" borderId="10" xfId="0" applyNumberFormat="1" applyFont="1" applyBorder="1" applyAlignment="1" applyProtection="1">
      <alignment vertical="center" wrapText="1"/>
      <protection/>
    </xf>
    <xf numFmtId="40" fontId="12" fillId="0" borderId="14" xfId="0" applyNumberFormat="1" applyFont="1" applyBorder="1" applyAlignment="1" applyProtection="1">
      <alignment vertical="center" wrapText="1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186" fontId="12" fillId="0" borderId="10" xfId="0" applyNumberFormat="1" applyFont="1" applyBorder="1" applyAlignment="1" applyProtection="1">
      <alignment horizontal="right" vertical="center"/>
      <protection/>
    </xf>
    <xf numFmtId="186" fontId="12" fillId="0" borderId="10" xfId="0" applyNumberFormat="1" applyFont="1" applyBorder="1" applyAlignment="1" applyProtection="1">
      <alignment horizontal="right" vertical="center" wrapText="1"/>
      <protection/>
    </xf>
    <xf numFmtId="186" fontId="12" fillId="0" borderId="10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4" fontId="12" fillId="0" borderId="1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2">
      <selection activeCell="F21" sqref="F21"/>
    </sheetView>
  </sheetViews>
  <sheetFormatPr defaultColWidth="9.140625" defaultRowHeight="12.75" customHeight="1"/>
  <cols>
    <col min="1" max="1" width="30.421875" style="69" customWidth="1"/>
    <col min="2" max="2" width="29.7109375" style="69" customWidth="1"/>
    <col min="3" max="3" width="28.57421875" style="69" customWidth="1"/>
    <col min="4" max="4" width="22.421875" style="69" customWidth="1"/>
    <col min="5" max="5" width="31.28125" style="69" customWidth="1"/>
    <col min="6" max="100" width="9.140625" style="69" customWidth="1"/>
  </cols>
  <sheetData>
    <row r="1" spans="1:2" s="69" customFormat="1" ht="19.5" customHeight="1">
      <c r="A1" s="80"/>
      <c r="B1" s="80"/>
    </row>
    <row r="2" spans="1:4" s="69" customFormat="1" ht="19.5" customHeight="1">
      <c r="A2" s="58" t="s">
        <v>0</v>
      </c>
      <c r="B2" s="58"/>
      <c r="C2" s="58"/>
      <c r="D2" s="58"/>
    </row>
    <row r="3" spans="1:4" s="69" customFormat="1" ht="17.25" customHeight="1">
      <c r="A3" s="152"/>
      <c r="B3" s="152"/>
      <c r="C3" s="87"/>
      <c r="D3" s="59" t="s">
        <v>1</v>
      </c>
    </row>
    <row r="4" spans="1:4" s="69" customFormat="1" ht="13.5" customHeight="1">
      <c r="A4" s="63" t="s">
        <v>2</v>
      </c>
      <c r="B4" s="63"/>
      <c r="C4" s="63" t="s">
        <v>3</v>
      </c>
      <c r="D4" s="63"/>
    </row>
    <row r="5" spans="1:4" s="69" customFormat="1" ht="13.5" customHeight="1">
      <c r="A5" s="63" t="s">
        <v>4</v>
      </c>
      <c r="B5" s="63" t="s">
        <v>5</v>
      </c>
      <c r="C5" s="63" t="s">
        <v>4</v>
      </c>
      <c r="D5" s="63" t="s">
        <v>5</v>
      </c>
    </row>
    <row r="6" spans="1:4" s="69" customFormat="1" ht="13.5" customHeight="1">
      <c r="A6" s="86" t="s">
        <v>6</v>
      </c>
      <c r="B6" s="153">
        <v>5900</v>
      </c>
      <c r="C6" s="86" t="s">
        <v>7</v>
      </c>
      <c r="D6" s="84">
        <v>1376</v>
      </c>
    </row>
    <row r="7" spans="1:4" s="69" customFormat="1" ht="13.5" customHeight="1">
      <c r="A7" s="86" t="s">
        <v>8</v>
      </c>
      <c r="B7" s="153">
        <v>2280</v>
      </c>
      <c r="C7" s="86" t="s">
        <v>9</v>
      </c>
      <c r="D7" s="84"/>
    </row>
    <row r="8" spans="1:4" s="69" customFormat="1" ht="13.5" customHeight="1">
      <c r="A8" s="86" t="s">
        <v>10</v>
      </c>
      <c r="B8" s="153"/>
      <c r="C8" s="86" t="s">
        <v>11</v>
      </c>
      <c r="D8" s="84"/>
    </row>
    <row r="9" spans="1:4" s="69" customFormat="1" ht="13.5" customHeight="1">
      <c r="A9" s="86" t="s">
        <v>12</v>
      </c>
      <c r="B9" s="153"/>
      <c r="C9" s="86" t="s">
        <v>13</v>
      </c>
      <c r="D9" s="84"/>
    </row>
    <row r="10" spans="1:4" s="69" customFormat="1" ht="13.5" customHeight="1">
      <c r="A10" s="86" t="s">
        <v>14</v>
      </c>
      <c r="B10" s="153"/>
      <c r="C10" s="86" t="s">
        <v>15</v>
      </c>
      <c r="D10" s="84">
        <v>350</v>
      </c>
    </row>
    <row r="11" spans="1:4" s="69" customFormat="1" ht="13.5" customHeight="1">
      <c r="A11" s="86" t="s">
        <v>16</v>
      </c>
      <c r="B11" s="153">
        <v>0</v>
      </c>
      <c r="C11" s="86" t="s">
        <v>17</v>
      </c>
      <c r="D11" s="84">
        <v>400</v>
      </c>
    </row>
    <row r="12" spans="1:4" s="69" customFormat="1" ht="13.5" customHeight="1">
      <c r="A12" s="86" t="s">
        <v>18</v>
      </c>
      <c r="B12" s="153"/>
      <c r="C12" s="86" t="s">
        <v>19</v>
      </c>
      <c r="D12" s="134"/>
    </row>
    <row r="13" spans="1:4" s="69" customFormat="1" ht="13.5" customHeight="1">
      <c r="A13" s="86" t="s">
        <v>20</v>
      </c>
      <c r="B13" s="153"/>
      <c r="C13" s="86" t="s">
        <v>21</v>
      </c>
      <c r="D13" s="134">
        <v>64</v>
      </c>
    </row>
    <row r="14" spans="1:4" s="69" customFormat="1" ht="13.5" customHeight="1">
      <c r="A14" s="86" t="s">
        <v>22</v>
      </c>
      <c r="B14" s="153">
        <v>0</v>
      </c>
      <c r="C14" s="86" t="s">
        <v>23</v>
      </c>
      <c r="D14" s="134"/>
    </row>
    <row r="15" spans="1:4" s="69" customFormat="1" ht="13.5" customHeight="1">
      <c r="A15" s="86"/>
      <c r="B15" s="151"/>
      <c r="C15" s="86" t="s">
        <v>24</v>
      </c>
      <c r="D15" s="134"/>
    </row>
    <row r="16" spans="1:4" s="69" customFormat="1" ht="13.5" customHeight="1">
      <c r="A16" s="86"/>
      <c r="B16" s="151"/>
      <c r="C16" s="86" t="s">
        <v>25</v>
      </c>
      <c r="D16" s="134">
        <v>1334</v>
      </c>
    </row>
    <row r="17" spans="1:4" s="69" customFormat="1" ht="13.5" customHeight="1">
      <c r="A17" s="86"/>
      <c r="B17" s="151"/>
      <c r="C17" s="86" t="s">
        <v>26</v>
      </c>
      <c r="D17" s="134">
        <v>2938</v>
      </c>
    </row>
    <row r="18" spans="1:4" s="69" customFormat="1" ht="13.5" customHeight="1">
      <c r="A18" s="86"/>
      <c r="B18" s="151"/>
      <c r="C18" s="86" t="s">
        <v>27</v>
      </c>
      <c r="D18" s="134">
        <v>259</v>
      </c>
    </row>
    <row r="19" spans="1:4" s="69" customFormat="1" ht="13.5" customHeight="1">
      <c r="A19" s="86"/>
      <c r="B19" s="151"/>
      <c r="C19" s="86" t="s">
        <v>28</v>
      </c>
      <c r="D19" s="134"/>
    </row>
    <row r="20" spans="1:4" s="69" customFormat="1" ht="13.5" customHeight="1">
      <c r="A20" s="86"/>
      <c r="B20" s="151"/>
      <c r="C20" s="86" t="s">
        <v>29</v>
      </c>
      <c r="D20" s="134">
        <v>650</v>
      </c>
    </row>
    <row r="21" spans="1:4" s="69" customFormat="1" ht="13.5" customHeight="1">
      <c r="A21" s="86"/>
      <c r="B21" s="151"/>
      <c r="C21" s="86" t="s">
        <v>30</v>
      </c>
      <c r="D21" s="134">
        <v>40</v>
      </c>
    </row>
    <row r="22" spans="1:4" s="69" customFormat="1" ht="13.5" customHeight="1">
      <c r="A22" s="86" t="s">
        <v>31</v>
      </c>
      <c r="B22" s="151"/>
      <c r="C22" s="86" t="s">
        <v>32</v>
      </c>
      <c r="D22" s="134"/>
    </row>
    <row r="23" spans="1:4" s="69" customFormat="1" ht="13.5" customHeight="1">
      <c r="A23" s="86"/>
      <c r="B23" s="151"/>
      <c r="C23" s="86" t="s">
        <v>33</v>
      </c>
      <c r="D23" s="134"/>
    </row>
    <row r="24" spans="1:4" s="69" customFormat="1" ht="13.5" customHeight="1">
      <c r="A24" s="86"/>
      <c r="B24" s="151"/>
      <c r="C24" s="86" t="s">
        <v>34</v>
      </c>
      <c r="D24" s="134">
        <v>338</v>
      </c>
    </row>
    <row r="25" spans="1:4" s="69" customFormat="1" ht="13.5" customHeight="1">
      <c r="A25" s="86"/>
      <c r="B25" s="151"/>
      <c r="C25" s="86" t="s">
        <v>35</v>
      </c>
      <c r="D25" s="134">
        <v>56</v>
      </c>
    </row>
    <row r="26" spans="1:4" s="69" customFormat="1" ht="13.5" customHeight="1">
      <c r="A26" s="86"/>
      <c r="B26" s="151"/>
      <c r="C26" s="86" t="s">
        <v>36</v>
      </c>
      <c r="D26" s="134"/>
    </row>
    <row r="27" spans="1:4" s="69" customFormat="1" ht="13.5" customHeight="1">
      <c r="A27" s="86"/>
      <c r="B27" s="151"/>
      <c r="C27" s="86" t="s">
        <v>37</v>
      </c>
      <c r="D27" s="134"/>
    </row>
    <row r="28" spans="1:4" s="69" customFormat="1" ht="13.5" customHeight="1">
      <c r="A28" s="86"/>
      <c r="B28" s="151"/>
      <c r="C28" s="86" t="s">
        <v>38</v>
      </c>
      <c r="D28" s="134">
        <v>150</v>
      </c>
    </row>
    <row r="29" spans="1:4" s="69" customFormat="1" ht="13.5" customHeight="1">
      <c r="A29" s="86"/>
      <c r="B29" s="151"/>
      <c r="C29" s="86" t="s">
        <v>39</v>
      </c>
      <c r="D29" s="134">
        <v>225</v>
      </c>
    </row>
    <row r="30" spans="1:4" s="69" customFormat="1" ht="13.5" customHeight="1">
      <c r="A30" s="86"/>
      <c r="B30" s="151"/>
      <c r="C30" s="86" t="s">
        <v>40</v>
      </c>
      <c r="D30" s="134"/>
    </row>
    <row r="31" spans="1:4" s="69" customFormat="1" ht="13.5" customHeight="1">
      <c r="A31" s="86"/>
      <c r="B31" s="151"/>
      <c r="C31" s="86" t="s">
        <v>41</v>
      </c>
      <c r="D31" s="134"/>
    </row>
    <row r="32" spans="1:4" s="69" customFormat="1" ht="13.5" customHeight="1">
      <c r="A32" s="86"/>
      <c r="B32" s="151"/>
      <c r="C32" s="86" t="s">
        <v>42</v>
      </c>
      <c r="D32" s="134">
        <v>0</v>
      </c>
    </row>
    <row r="33" spans="1:4" s="69" customFormat="1" ht="13.5" customHeight="1">
      <c r="A33" s="86"/>
      <c r="B33" s="151"/>
      <c r="C33" s="86" t="s">
        <v>43</v>
      </c>
      <c r="D33" s="134"/>
    </row>
    <row r="34" spans="1:4" s="69" customFormat="1" ht="13.5" customHeight="1">
      <c r="A34" s="63" t="s">
        <v>44</v>
      </c>
      <c r="B34" s="153">
        <f>SUM(B6:B14)</f>
        <v>8180</v>
      </c>
      <c r="C34" s="63" t="s">
        <v>45</v>
      </c>
      <c r="D34" s="84">
        <f>SUM(D6:D33)</f>
        <v>8180</v>
      </c>
    </row>
  </sheetData>
  <sheetProtection/>
  <mergeCells count="3">
    <mergeCell ref="A2:D2"/>
    <mergeCell ref="A4:B4"/>
    <mergeCell ref="C4:D4"/>
  </mergeCell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60.7109375" style="69" customWidth="1"/>
    <col min="2" max="2" width="15.8515625" style="69" customWidth="1"/>
    <col min="3" max="3" width="4.28125" style="69" customWidth="1"/>
    <col min="4" max="15" width="9.140625" style="69" customWidth="1"/>
  </cols>
  <sheetData>
    <row r="1" s="69" customFormat="1" ht="24.75" customHeight="1">
      <c r="A1" s="70"/>
    </row>
    <row r="2" spans="1:2" s="69" customFormat="1" ht="32.25" customHeight="1">
      <c r="A2" s="71" t="s">
        <v>213</v>
      </c>
      <c r="B2" s="71"/>
    </row>
    <row r="3" s="69" customFormat="1" ht="15" customHeight="1">
      <c r="B3" s="59" t="s">
        <v>1</v>
      </c>
    </row>
    <row r="4" spans="1:2" s="69" customFormat="1" ht="15" customHeight="1">
      <c r="A4" s="72" t="s">
        <v>214</v>
      </c>
      <c r="B4" s="73" t="s">
        <v>5</v>
      </c>
    </row>
    <row r="5" spans="1:2" s="69" customFormat="1" ht="15" customHeight="1">
      <c r="A5" s="74"/>
      <c r="B5" s="75"/>
    </row>
    <row r="6" spans="1:2" s="69" customFormat="1" ht="24.75" customHeight="1">
      <c r="A6" s="74" t="s">
        <v>215</v>
      </c>
      <c r="B6" s="76">
        <v>500</v>
      </c>
    </row>
    <row r="7" spans="1:14" s="69" customFormat="1" ht="26.25" customHeight="1">
      <c r="A7" s="77" t="s">
        <v>216</v>
      </c>
      <c r="B7" s="76">
        <v>600</v>
      </c>
      <c r="N7" s="79"/>
    </row>
    <row r="8" s="69" customFormat="1" ht="14.25"/>
    <row r="9" s="69" customFormat="1" ht="18.75" customHeight="1">
      <c r="A9" s="78"/>
    </row>
  </sheetData>
  <sheetProtection/>
  <mergeCells count="5">
    <mergeCell ref="A2:B2"/>
    <mergeCell ref="A4:A5"/>
    <mergeCell ref="B4:B5"/>
  </mergeCells>
  <printOptions horizontalCentered="1"/>
  <pageMargins left="0" right="0" top="0.98" bottom="0.98" header="0.51" footer="0.51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C13" sqref="C13"/>
    </sheetView>
  </sheetViews>
  <sheetFormatPr defaultColWidth="9.140625" defaultRowHeight="12.75"/>
  <cols>
    <col min="1" max="5" width="22.140625" style="0" customWidth="1"/>
  </cols>
  <sheetData>
    <row r="2" spans="1:5" ht="47.25" customHeight="1">
      <c r="A2" s="58" t="s">
        <v>217</v>
      </c>
      <c r="B2" s="58"/>
      <c r="C2" s="58"/>
      <c r="D2" s="58"/>
      <c r="E2" s="58"/>
    </row>
    <row r="3" ht="12.75">
      <c r="E3" s="59" t="s">
        <v>1</v>
      </c>
    </row>
    <row r="4" spans="1:5" ht="30" customHeight="1">
      <c r="A4" s="60" t="s">
        <v>150</v>
      </c>
      <c r="B4" s="61" t="s">
        <v>62</v>
      </c>
      <c r="C4" s="61" t="s">
        <v>218</v>
      </c>
      <c r="D4" s="62" t="s">
        <v>219</v>
      </c>
      <c r="E4" s="63" t="s">
        <v>220</v>
      </c>
    </row>
    <row r="5" spans="1:5" ht="30" customHeight="1">
      <c r="A5" s="60" t="s">
        <v>61</v>
      </c>
      <c r="B5" s="61">
        <v>1</v>
      </c>
      <c r="C5" s="61">
        <v>4</v>
      </c>
      <c r="D5" s="62">
        <v>4</v>
      </c>
      <c r="E5" s="63">
        <v>4</v>
      </c>
    </row>
    <row r="6" spans="1:5" ht="30" customHeight="1">
      <c r="A6" s="64"/>
      <c r="B6" s="65"/>
      <c r="C6" s="65"/>
      <c r="D6" s="66"/>
      <c r="E6" s="67"/>
    </row>
    <row r="7" spans="1:5" ht="30" customHeight="1">
      <c r="A7" s="68" t="s">
        <v>221</v>
      </c>
      <c r="B7" s="69"/>
      <c r="C7" s="69"/>
      <c r="D7" s="69"/>
      <c r="E7" s="69"/>
    </row>
  </sheetData>
  <sheetProtection/>
  <mergeCells count="1">
    <mergeCell ref="A2:E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zoomScale="115" zoomScaleNormal="115" workbookViewId="0" topLeftCell="A1">
      <selection activeCell="B17" sqref="B17:G17"/>
    </sheetView>
  </sheetViews>
  <sheetFormatPr defaultColWidth="9.140625" defaultRowHeight="14.25" customHeight="1"/>
  <cols>
    <col min="1" max="1" width="10.00390625" style="1" customWidth="1"/>
    <col min="2" max="3" width="11.28125" style="1" customWidth="1"/>
    <col min="4" max="6" width="14.00390625" style="1" customWidth="1"/>
    <col min="7" max="7" width="14.00390625" style="2" customWidth="1"/>
    <col min="8" max="8" width="9.140625" style="3" customWidth="1"/>
    <col min="9" max="16384" width="9.140625" style="1" customWidth="1"/>
  </cols>
  <sheetData>
    <row r="1" spans="1:7" ht="50.25" customHeight="1">
      <c r="A1" s="4" t="s">
        <v>222</v>
      </c>
      <c r="B1" s="4"/>
      <c r="C1" s="4"/>
      <c r="D1" s="4"/>
      <c r="E1" s="4"/>
      <c r="F1" s="4"/>
      <c r="G1" s="4"/>
    </row>
    <row r="2" spans="1:7" ht="29.25" customHeight="1">
      <c r="A2" s="5" t="s">
        <v>150</v>
      </c>
      <c r="B2" s="6" t="s">
        <v>198</v>
      </c>
      <c r="C2" s="7"/>
      <c r="D2" s="7"/>
      <c r="E2" s="7"/>
      <c r="F2" s="7"/>
      <c r="G2" s="8"/>
    </row>
    <row r="3" spans="1:7" ht="30" customHeight="1">
      <c r="A3" s="5" t="s">
        <v>223</v>
      </c>
      <c r="B3" s="9" t="s">
        <v>224</v>
      </c>
      <c r="C3" s="10"/>
      <c r="D3" s="5" t="s">
        <v>225</v>
      </c>
      <c r="E3" s="9">
        <v>8558628</v>
      </c>
      <c r="F3" s="11"/>
      <c r="G3" s="10"/>
    </row>
    <row r="4" spans="1:7" ht="29.25" customHeight="1">
      <c r="A4" s="12" t="s">
        <v>226</v>
      </c>
      <c r="B4" s="13" t="s">
        <v>227</v>
      </c>
      <c r="C4" s="14"/>
      <c r="D4" s="14"/>
      <c r="E4" s="14"/>
      <c r="F4" s="14"/>
      <c r="G4" s="15"/>
    </row>
    <row r="5" spans="1:7" ht="153.75" customHeight="1">
      <c r="A5" s="16"/>
      <c r="B5" s="17" t="s">
        <v>228</v>
      </c>
      <c r="C5" s="18"/>
      <c r="D5" s="18"/>
      <c r="E5" s="18"/>
      <c r="F5" s="18"/>
      <c r="G5" s="19"/>
    </row>
    <row r="6" spans="1:7" ht="30" customHeight="1">
      <c r="A6" s="20" t="s">
        <v>229</v>
      </c>
      <c r="B6" s="13" t="s">
        <v>230</v>
      </c>
      <c r="C6" s="21"/>
      <c r="D6" s="21"/>
      <c r="E6" s="21"/>
      <c r="F6" s="21"/>
      <c r="G6" s="22"/>
    </row>
    <row r="7" spans="1:8" ht="30" customHeight="1">
      <c r="A7" s="23"/>
      <c r="B7" s="13" t="s">
        <v>231</v>
      </c>
      <c r="C7" s="21"/>
      <c r="D7" s="21"/>
      <c r="E7" s="21"/>
      <c r="F7" s="21"/>
      <c r="G7" s="22"/>
      <c r="H7" s="24"/>
    </row>
    <row r="8" spans="1:8" ht="30" customHeight="1">
      <c r="A8" s="23"/>
      <c r="B8" s="25" t="s">
        <v>232</v>
      </c>
      <c r="C8" s="25"/>
      <c r="D8" s="25" t="s">
        <v>233</v>
      </c>
      <c r="E8" s="25"/>
      <c r="F8" s="25"/>
      <c r="G8" s="25"/>
      <c r="H8" s="24"/>
    </row>
    <row r="9" spans="1:8" ht="30" customHeight="1">
      <c r="A9" s="23"/>
      <c r="B9" s="25"/>
      <c r="C9" s="25"/>
      <c r="D9" s="25" t="s">
        <v>62</v>
      </c>
      <c r="E9" s="25" t="s">
        <v>234</v>
      </c>
      <c r="F9" s="25" t="s">
        <v>235</v>
      </c>
      <c r="G9" s="25" t="s">
        <v>236</v>
      </c>
      <c r="H9" s="24"/>
    </row>
    <row r="10" spans="1:7" ht="30" customHeight="1">
      <c r="A10" s="26"/>
      <c r="B10" s="25">
        <v>73</v>
      </c>
      <c r="C10" s="25"/>
      <c r="D10" s="25">
        <v>73</v>
      </c>
      <c r="E10" s="25">
        <v>34</v>
      </c>
      <c r="F10" s="25">
        <v>39</v>
      </c>
      <c r="G10" s="25">
        <v>0</v>
      </c>
    </row>
    <row r="11" spans="1:7" ht="30" customHeight="1">
      <c r="A11" s="27" t="s">
        <v>237</v>
      </c>
      <c r="B11" s="25" t="s">
        <v>238</v>
      </c>
      <c r="C11" s="25" t="s">
        <v>239</v>
      </c>
      <c r="D11" s="25" t="s">
        <v>240</v>
      </c>
      <c r="E11" s="25" t="s">
        <v>241</v>
      </c>
      <c r="F11" s="28" t="s">
        <v>242</v>
      </c>
      <c r="G11" s="29"/>
    </row>
    <row r="12" spans="1:7" ht="30" customHeight="1">
      <c r="A12" s="30"/>
      <c r="B12" s="31"/>
      <c r="C12" s="31"/>
      <c r="D12" s="31"/>
      <c r="E12" s="32"/>
      <c r="F12" s="33"/>
      <c r="G12" s="34"/>
    </row>
    <row r="13" spans="1:8" ht="30" customHeight="1">
      <c r="A13" s="20" t="s">
        <v>243</v>
      </c>
      <c r="B13" s="35" t="s">
        <v>62</v>
      </c>
      <c r="C13" s="35"/>
      <c r="D13" s="35" t="s">
        <v>244</v>
      </c>
      <c r="E13" s="35" t="s">
        <v>245</v>
      </c>
      <c r="F13" s="35" t="s">
        <v>246</v>
      </c>
      <c r="G13" s="35"/>
      <c r="H13" s="36"/>
    </row>
    <row r="14" spans="1:7" ht="30" customHeight="1">
      <c r="A14" s="26"/>
      <c r="B14" s="37">
        <v>8180</v>
      </c>
      <c r="C14" s="37"/>
      <c r="D14" s="31"/>
      <c r="E14" s="31">
        <v>8180</v>
      </c>
      <c r="F14" s="38"/>
      <c r="G14" s="38"/>
    </row>
    <row r="15" spans="1:7" ht="30" customHeight="1">
      <c r="A15" s="20" t="s">
        <v>247</v>
      </c>
      <c r="B15" s="35" t="s">
        <v>62</v>
      </c>
      <c r="C15" s="35"/>
      <c r="D15" s="35" t="s">
        <v>158</v>
      </c>
      <c r="E15" s="35" t="s">
        <v>159</v>
      </c>
      <c r="F15" s="35" t="s">
        <v>248</v>
      </c>
      <c r="G15" s="39" t="s">
        <v>249</v>
      </c>
    </row>
    <row r="16" spans="1:7" ht="30" customHeight="1">
      <c r="A16" s="26"/>
      <c r="B16" s="37">
        <f>D16+E16+F16</f>
        <v>8180</v>
      </c>
      <c r="C16" s="37"/>
      <c r="D16" s="31">
        <v>963</v>
      </c>
      <c r="E16" s="31">
        <v>115</v>
      </c>
      <c r="F16" s="31">
        <v>7102</v>
      </c>
      <c r="G16" s="31"/>
    </row>
    <row r="17" spans="1:7" ht="168" customHeight="1">
      <c r="A17" s="40" t="s">
        <v>250</v>
      </c>
      <c r="B17" s="41" t="s">
        <v>251</v>
      </c>
      <c r="C17" s="42"/>
      <c r="D17" s="42"/>
      <c r="E17" s="42"/>
      <c r="F17" s="42"/>
      <c r="G17" s="43"/>
    </row>
    <row r="18" spans="1:7" ht="22.5" customHeight="1">
      <c r="A18" s="20" t="s">
        <v>252</v>
      </c>
      <c r="B18" s="6" t="s">
        <v>253</v>
      </c>
      <c r="C18" s="8"/>
      <c r="D18" s="44" t="s">
        <v>254</v>
      </c>
      <c r="E18" s="6" t="s">
        <v>255</v>
      </c>
      <c r="F18" s="8"/>
      <c r="G18" s="25" t="s">
        <v>256</v>
      </c>
    </row>
    <row r="19" spans="1:7" ht="22.5" customHeight="1">
      <c r="A19" s="23"/>
      <c r="B19" s="25" t="s">
        <v>257</v>
      </c>
      <c r="C19" s="25"/>
      <c r="D19" s="25" t="s">
        <v>258</v>
      </c>
      <c r="E19" s="45" t="s">
        <v>259</v>
      </c>
      <c r="F19" s="46"/>
      <c r="G19" s="47">
        <v>1</v>
      </c>
    </row>
    <row r="20" spans="1:7" ht="22.5" customHeight="1">
      <c r="A20" s="23"/>
      <c r="B20" s="25"/>
      <c r="C20" s="25"/>
      <c r="D20" s="25"/>
      <c r="E20" s="45" t="s">
        <v>260</v>
      </c>
      <c r="F20" s="46"/>
      <c r="G20" s="47">
        <v>1</v>
      </c>
    </row>
    <row r="21" spans="1:7" ht="22.5" customHeight="1">
      <c r="A21" s="23"/>
      <c r="B21" s="25"/>
      <c r="C21" s="25"/>
      <c r="D21" s="25"/>
      <c r="E21" s="45" t="s">
        <v>261</v>
      </c>
      <c r="F21" s="46"/>
      <c r="G21" s="47" t="s">
        <v>262</v>
      </c>
    </row>
    <row r="22" spans="1:7" ht="22.5" customHeight="1">
      <c r="A22" s="23"/>
      <c r="B22" s="25"/>
      <c r="C22" s="25"/>
      <c r="D22" s="25"/>
      <c r="E22" s="45" t="s">
        <v>263</v>
      </c>
      <c r="F22" s="46"/>
      <c r="G22" s="47" t="s">
        <v>264</v>
      </c>
    </row>
    <row r="23" spans="1:7" ht="22.5" customHeight="1">
      <c r="A23" s="23"/>
      <c r="B23" s="25"/>
      <c r="C23" s="25"/>
      <c r="D23" s="25" t="s">
        <v>265</v>
      </c>
      <c r="E23" s="45" t="s">
        <v>266</v>
      </c>
      <c r="F23" s="46"/>
      <c r="G23" s="47" t="s">
        <v>267</v>
      </c>
    </row>
    <row r="24" spans="1:7" ht="22.5" customHeight="1">
      <c r="A24" s="23"/>
      <c r="B24" s="25"/>
      <c r="C24" s="25"/>
      <c r="D24" s="25"/>
      <c r="E24" s="45" t="s">
        <v>268</v>
      </c>
      <c r="F24" s="46"/>
      <c r="G24" s="47" t="s">
        <v>269</v>
      </c>
    </row>
    <row r="25" spans="1:7" ht="22.5" customHeight="1">
      <c r="A25" s="23"/>
      <c r="B25" s="25"/>
      <c r="C25" s="25"/>
      <c r="D25" s="25"/>
      <c r="E25" s="45" t="s">
        <v>270</v>
      </c>
      <c r="F25" s="45"/>
      <c r="G25" s="47" t="s">
        <v>269</v>
      </c>
    </row>
    <row r="26" spans="1:7" ht="22.5" customHeight="1">
      <c r="A26" s="23"/>
      <c r="B26" s="25"/>
      <c r="C26" s="25"/>
      <c r="D26" s="25" t="s">
        <v>271</v>
      </c>
      <c r="E26" s="45" t="s">
        <v>272</v>
      </c>
      <c r="F26" s="45"/>
      <c r="G26" s="47" t="s">
        <v>269</v>
      </c>
    </row>
    <row r="27" spans="1:7" ht="22.5" customHeight="1">
      <c r="A27" s="23"/>
      <c r="B27" s="25"/>
      <c r="C27" s="25"/>
      <c r="D27" s="25"/>
      <c r="E27" s="45" t="s">
        <v>273</v>
      </c>
      <c r="F27" s="45"/>
      <c r="G27" s="47" t="s">
        <v>267</v>
      </c>
    </row>
    <row r="28" spans="1:7" ht="22.5" customHeight="1">
      <c r="A28" s="23"/>
      <c r="B28" s="25"/>
      <c r="C28" s="25"/>
      <c r="D28" s="25" t="s">
        <v>274</v>
      </c>
      <c r="E28" s="45" t="s">
        <v>275</v>
      </c>
      <c r="F28" s="45"/>
      <c r="G28" s="47" t="s">
        <v>267</v>
      </c>
    </row>
    <row r="29" spans="1:7" ht="22.5" customHeight="1">
      <c r="A29" s="23"/>
      <c r="B29" s="25"/>
      <c r="C29" s="25"/>
      <c r="D29" s="25"/>
      <c r="E29" s="45" t="s">
        <v>276</v>
      </c>
      <c r="F29" s="45"/>
      <c r="G29" s="47" t="s">
        <v>277</v>
      </c>
    </row>
    <row r="30" spans="1:7" ht="22.5" customHeight="1">
      <c r="A30" s="23"/>
      <c r="B30" s="25"/>
      <c r="C30" s="25"/>
      <c r="D30" s="25" t="s">
        <v>278</v>
      </c>
      <c r="E30" s="45" t="s">
        <v>279</v>
      </c>
      <c r="F30" s="45"/>
      <c r="G30" s="25"/>
    </row>
    <row r="31" spans="1:7" ht="22.5" customHeight="1">
      <c r="A31" s="23"/>
      <c r="B31" s="25"/>
      <c r="C31" s="25"/>
      <c r="D31" s="25"/>
      <c r="E31" s="46" t="s">
        <v>279</v>
      </c>
      <c r="F31" s="46"/>
      <c r="G31" s="25"/>
    </row>
    <row r="32" spans="1:7" ht="22.5" customHeight="1">
      <c r="A32" s="23"/>
      <c r="B32" s="25" t="s">
        <v>280</v>
      </c>
      <c r="C32" s="25"/>
      <c r="D32" s="48" t="s">
        <v>281</v>
      </c>
      <c r="E32" s="49" t="s">
        <v>282</v>
      </c>
      <c r="F32" s="50"/>
      <c r="G32" s="51" t="s">
        <v>283</v>
      </c>
    </row>
    <row r="33" spans="1:7" ht="22.5" customHeight="1">
      <c r="A33" s="23"/>
      <c r="B33" s="25"/>
      <c r="C33" s="25"/>
      <c r="D33" s="52"/>
      <c r="E33" s="49" t="s">
        <v>284</v>
      </c>
      <c r="F33" s="50"/>
      <c r="G33" s="51" t="s">
        <v>283</v>
      </c>
    </row>
    <row r="34" spans="1:7" ht="22.5" customHeight="1">
      <c r="A34" s="23"/>
      <c r="B34" s="25"/>
      <c r="C34" s="25"/>
      <c r="D34" s="53"/>
      <c r="E34" s="49" t="s">
        <v>285</v>
      </c>
      <c r="F34" s="50"/>
      <c r="G34" s="51" t="s">
        <v>283</v>
      </c>
    </row>
    <row r="35" spans="1:7" ht="22.5" customHeight="1">
      <c r="A35" s="23"/>
      <c r="B35" s="25"/>
      <c r="C35" s="25"/>
      <c r="D35" s="25" t="s">
        <v>279</v>
      </c>
      <c r="E35" s="54" t="s">
        <v>279</v>
      </c>
      <c r="F35" s="55"/>
      <c r="G35" s="56"/>
    </row>
    <row r="36" spans="1:7" ht="22.5" customHeight="1">
      <c r="A36" s="23"/>
      <c r="B36" s="25" t="s">
        <v>286</v>
      </c>
      <c r="C36" s="25"/>
      <c r="D36" s="25" t="s">
        <v>287</v>
      </c>
      <c r="E36" s="55" t="s">
        <v>288</v>
      </c>
      <c r="F36" s="55"/>
      <c r="G36" s="56" t="s">
        <v>289</v>
      </c>
    </row>
    <row r="37" spans="1:7" ht="22.5" customHeight="1">
      <c r="A37" s="23"/>
      <c r="B37" s="25"/>
      <c r="C37" s="25"/>
      <c r="D37" s="48" t="s">
        <v>281</v>
      </c>
      <c r="E37" s="49" t="s">
        <v>282</v>
      </c>
      <c r="F37" s="50"/>
      <c r="G37" s="51" t="s">
        <v>283</v>
      </c>
    </row>
    <row r="38" spans="1:7" ht="22.5" customHeight="1">
      <c r="A38" s="23"/>
      <c r="B38" s="25"/>
      <c r="C38" s="25"/>
      <c r="D38" s="52"/>
      <c r="E38" s="54" t="s">
        <v>290</v>
      </c>
      <c r="F38" s="55"/>
      <c r="G38" s="51" t="s">
        <v>283</v>
      </c>
    </row>
    <row r="39" spans="1:7" ht="22.5" customHeight="1">
      <c r="A39" s="23"/>
      <c r="B39" s="25"/>
      <c r="C39" s="25"/>
      <c r="D39" s="53"/>
      <c r="E39" s="54" t="s">
        <v>291</v>
      </c>
      <c r="F39" s="55"/>
      <c r="G39" s="56"/>
    </row>
    <row r="40" spans="1:7" ht="22.5" customHeight="1">
      <c r="A40" s="23"/>
      <c r="B40" s="25"/>
      <c r="C40" s="25"/>
      <c r="D40" s="25" t="s">
        <v>279</v>
      </c>
      <c r="E40" s="46" t="s">
        <v>279</v>
      </c>
      <c r="F40" s="46"/>
      <c r="G40" s="25"/>
    </row>
    <row r="41" spans="1:7" ht="22.5" customHeight="1">
      <c r="A41" s="23"/>
      <c r="B41" s="35" t="s">
        <v>292</v>
      </c>
      <c r="C41" s="35"/>
      <c r="D41" s="25" t="s">
        <v>293</v>
      </c>
      <c r="E41" s="46" t="s">
        <v>294</v>
      </c>
      <c r="F41" s="46"/>
      <c r="G41" s="25" t="s">
        <v>295</v>
      </c>
    </row>
    <row r="42" spans="1:7" ht="22.5" customHeight="1">
      <c r="A42" s="23"/>
      <c r="B42" s="35"/>
      <c r="C42" s="35"/>
      <c r="D42" s="35" t="s">
        <v>296</v>
      </c>
      <c r="E42" s="45" t="s">
        <v>297</v>
      </c>
      <c r="F42" s="45"/>
      <c r="G42" s="57">
        <v>1</v>
      </c>
    </row>
    <row r="43" spans="1:7" ht="22.5" customHeight="1">
      <c r="A43" s="26"/>
      <c r="B43" s="35"/>
      <c r="C43" s="35"/>
      <c r="D43" s="35" t="s">
        <v>279</v>
      </c>
      <c r="E43" s="45" t="s">
        <v>279</v>
      </c>
      <c r="F43" s="45"/>
      <c r="G43" s="57"/>
    </row>
    <row r="44" spans="1:7" ht="42" customHeight="1">
      <c r="A44" s="40" t="s">
        <v>298</v>
      </c>
      <c r="B44" s="9"/>
      <c r="C44" s="11"/>
      <c r="D44" s="11"/>
      <c r="E44" s="11"/>
      <c r="F44" s="11"/>
      <c r="G44" s="10"/>
    </row>
  </sheetData>
  <sheetProtection/>
  <mergeCells count="65">
    <mergeCell ref="A1:G1"/>
    <mergeCell ref="B2:G2"/>
    <mergeCell ref="B3:C3"/>
    <mergeCell ref="E3:G3"/>
    <mergeCell ref="B4:G4"/>
    <mergeCell ref="B5:G5"/>
    <mergeCell ref="B6:G6"/>
    <mergeCell ref="B7:G7"/>
    <mergeCell ref="D8:G8"/>
    <mergeCell ref="B10:C10"/>
    <mergeCell ref="F11:G11"/>
    <mergeCell ref="F12:G12"/>
    <mergeCell ref="B13:C13"/>
    <mergeCell ref="F13:G13"/>
    <mergeCell ref="B14:C14"/>
    <mergeCell ref="F14:G14"/>
    <mergeCell ref="B15:C15"/>
    <mergeCell ref="B16:C16"/>
    <mergeCell ref="B17:G17"/>
    <mergeCell ref="B18:C18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44:G44"/>
    <mergeCell ref="A4:A5"/>
    <mergeCell ref="A6:A10"/>
    <mergeCell ref="A11:A12"/>
    <mergeCell ref="A13:A14"/>
    <mergeCell ref="A15:A16"/>
    <mergeCell ref="A18:A43"/>
    <mergeCell ref="D19:D22"/>
    <mergeCell ref="D23:D25"/>
    <mergeCell ref="D26:D27"/>
    <mergeCell ref="D28:D29"/>
    <mergeCell ref="D30:D31"/>
    <mergeCell ref="D32:D34"/>
    <mergeCell ref="D37:D39"/>
    <mergeCell ref="B19:C31"/>
    <mergeCell ref="B8:C9"/>
    <mergeCell ref="B32:C35"/>
    <mergeCell ref="B41:C43"/>
    <mergeCell ref="B36:C40"/>
  </mergeCells>
  <printOptions horizontalCentered="1" verticalCentered="1"/>
  <pageMargins left="0.75" right="0.71" top="0.59" bottom="0.67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showGridLines="0" workbookViewId="0" topLeftCell="A6">
      <selection activeCell="H20" sqref="H20"/>
    </sheetView>
  </sheetViews>
  <sheetFormatPr defaultColWidth="9.140625" defaultRowHeight="12.75" customHeight="1"/>
  <cols>
    <col min="1" max="1" width="71.421875" style="69" customWidth="1"/>
    <col min="2" max="2" width="16.8515625" style="69" customWidth="1"/>
    <col min="3" max="5" width="9.140625" style="69" customWidth="1"/>
  </cols>
  <sheetData>
    <row r="1" s="69" customFormat="1" ht="24" customHeight="1">
      <c r="A1" s="148"/>
    </row>
    <row r="2" spans="1:2" s="69" customFormat="1" ht="42" customHeight="1">
      <c r="A2" s="149" t="s">
        <v>46</v>
      </c>
      <c r="B2" s="149"/>
    </row>
    <row r="3" s="69" customFormat="1" ht="20.25" customHeight="1">
      <c r="B3" s="59" t="s">
        <v>1</v>
      </c>
    </row>
    <row r="4" spans="1:2" s="69" customFormat="1" ht="15" customHeight="1">
      <c r="A4" s="150" t="s">
        <v>4</v>
      </c>
      <c r="B4" s="150" t="s">
        <v>47</v>
      </c>
    </row>
    <row r="5" spans="1:2" s="69" customFormat="1" ht="22.5" customHeight="1">
      <c r="A5" s="86" t="s">
        <v>6</v>
      </c>
      <c r="B5" s="151">
        <f>SUM(B6:B13)</f>
        <v>5900</v>
      </c>
    </row>
    <row r="6" spans="1:2" s="69" customFormat="1" ht="22.5" customHeight="1">
      <c r="A6" s="86" t="s">
        <v>48</v>
      </c>
      <c r="B6" s="151">
        <v>5900</v>
      </c>
    </row>
    <row r="7" spans="1:2" s="69" customFormat="1" ht="22.5" customHeight="1">
      <c r="A7" s="86" t="s">
        <v>49</v>
      </c>
      <c r="B7" s="151"/>
    </row>
    <row r="8" spans="1:2" s="69" customFormat="1" ht="22.5" customHeight="1">
      <c r="A8" s="86" t="s">
        <v>50</v>
      </c>
      <c r="B8" s="151"/>
    </row>
    <row r="9" spans="1:2" s="69" customFormat="1" ht="22.5" customHeight="1">
      <c r="A9" s="86" t="s">
        <v>51</v>
      </c>
      <c r="B9" s="151"/>
    </row>
    <row r="10" spans="1:2" s="69" customFormat="1" ht="22.5" customHeight="1">
      <c r="A10" s="86" t="s">
        <v>52</v>
      </c>
      <c r="B10" s="151"/>
    </row>
    <row r="11" spans="1:2" s="69" customFormat="1" ht="22.5" customHeight="1">
      <c r="A11" s="86" t="s">
        <v>53</v>
      </c>
      <c r="B11" s="151"/>
    </row>
    <row r="12" spans="1:2" s="69" customFormat="1" ht="22.5" customHeight="1">
      <c r="A12" s="86" t="s">
        <v>54</v>
      </c>
      <c r="B12" s="151"/>
    </row>
    <row r="13" spans="1:2" s="69" customFormat="1" ht="22.5" customHeight="1">
      <c r="A13" s="86" t="s">
        <v>55</v>
      </c>
      <c r="B13" s="151"/>
    </row>
    <row r="14" spans="1:2" s="69" customFormat="1" ht="22.5" customHeight="1">
      <c r="A14" s="86" t="s">
        <v>8</v>
      </c>
      <c r="B14" s="151">
        <v>2280</v>
      </c>
    </row>
    <row r="15" spans="1:2" s="69" customFormat="1" ht="22.5" customHeight="1">
      <c r="A15" s="86" t="s">
        <v>10</v>
      </c>
      <c r="B15" s="151">
        <v>0</v>
      </c>
    </row>
    <row r="16" spans="1:2" s="69" customFormat="1" ht="22.5" customHeight="1">
      <c r="A16" s="86" t="s">
        <v>12</v>
      </c>
      <c r="B16" s="151"/>
    </row>
    <row r="17" spans="1:2" s="69" customFormat="1" ht="22.5" customHeight="1">
      <c r="A17" s="86" t="s">
        <v>14</v>
      </c>
      <c r="B17" s="151"/>
    </row>
    <row r="18" spans="1:2" s="69" customFormat="1" ht="22.5" customHeight="1">
      <c r="A18" s="86" t="s">
        <v>16</v>
      </c>
      <c r="B18" s="151">
        <v>0</v>
      </c>
    </row>
    <row r="19" spans="1:2" s="69" customFormat="1" ht="22.5" customHeight="1">
      <c r="A19" s="86" t="s">
        <v>18</v>
      </c>
      <c r="B19" s="151"/>
    </row>
    <row r="20" spans="1:2" s="69" customFormat="1" ht="22.5" customHeight="1">
      <c r="A20" s="86" t="s">
        <v>20</v>
      </c>
      <c r="B20" s="151"/>
    </row>
    <row r="21" spans="1:2" s="69" customFormat="1" ht="22.5" customHeight="1">
      <c r="A21" s="86" t="s">
        <v>22</v>
      </c>
      <c r="B21" s="151">
        <v>0</v>
      </c>
    </row>
    <row r="22" spans="1:2" s="69" customFormat="1" ht="22.5" customHeight="1">
      <c r="A22" s="86"/>
      <c r="B22" s="151"/>
    </row>
    <row r="23" spans="1:2" s="69" customFormat="1" ht="22.5" customHeight="1">
      <c r="A23" s="86"/>
      <c r="B23" s="151"/>
    </row>
    <row r="24" spans="1:2" s="69" customFormat="1" ht="22.5" customHeight="1">
      <c r="A24" s="86" t="s">
        <v>44</v>
      </c>
      <c r="B24" s="151">
        <v>8180</v>
      </c>
    </row>
  </sheetData>
  <sheetProtection/>
  <mergeCells count="1">
    <mergeCell ref="A2:B2"/>
  </mergeCells>
  <printOptions horizontalCentered="1"/>
  <pageMargins left="0" right="0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3"/>
  <sheetViews>
    <sheetView showGridLines="0" workbookViewId="0" topLeftCell="A1">
      <selection activeCell="A4" sqref="A4:D88"/>
    </sheetView>
  </sheetViews>
  <sheetFormatPr defaultColWidth="9.140625" defaultRowHeight="12.75" customHeight="1"/>
  <cols>
    <col min="1" max="1" width="42.00390625" style="69" customWidth="1"/>
    <col min="2" max="4" width="17.28125" style="69" customWidth="1"/>
    <col min="5" max="5" width="10.28125" style="69" customWidth="1"/>
    <col min="6" max="6" width="6.8515625" style="69" customWidth="1"/>
  </cols>
  <sheetData>
    <row r="1" spans="1:256" s="69" customFormat="1" ht="21" customHeight="1">
      <c r="A1" s="8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69" customFormat="1" ht="21" customHeight="1">
      <c r="A2" s="58" t="s">
        <v>56</v>
      </c>
      <c r="B2" s="58"/>
      <c r="C2" s="58"/>
      <c r="D2" s="5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69" customFormat="1" ht="22.5" customHeight="1">
      <c r="A3" s="146"/>
      <c r="B3" s="14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69" customFormat="1" ht="22.5" customHeight="1">
      <c r="A4" s="63" t="s">
        <v>57</v>
      </c>
      <c r="B4" s="63" t="s">
        <v>58</v>
      </c>
      <c r="C4" s="63" t="s">
        <v>59</v>
      </c>
      <c r="D4" s="63" t="s">
        <v>60</v>
      </c>
      <c r="E4" s="8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69" customFormat="1" ht="22.5" customHeight="1">
      <c r="A5" s="63" t="s">
        <v>61</v>
      </c>
      <c r="B5" s="63">
        <v>1</v>
      </c>
      <c r="C5" s="63">
        <v>2</v>
      </c>
      <c r="D5" s="63">
        <v>3</v>
      </c>
      <c r="E5" s="87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6" ht="22.5" customHeight="1">
      <c r="A6" s="83" t="s">
        <v>62</v>
      </c>
      <c r="B6" s="85">
        <f>C6+D6</f>
        <v>8180</v>
      </c>
      <c r="C6" s="102">
        <f>C7+C25+C28+C32+C37+C48+C58+C63+C68+C71+C75+C78+C84</f>
        <v>1078</v>
      </c>
      <c r="D6" s="85">
        <f>D7+D25+D28+D32+D37+D48+D58+D63+D68+D71+D75+D78+D84</f>
        <v>7102</v>
      </c>
      <c r="E6" s="87"/>
      <c r="F6" s="147"/>
    </row>
    <row r="7" spans="1:6" ht="22.5" customHeight="1">
      <c r="A7" s="83" t="s">
        <v>63</v>
      </c>
      <c r="B7" s="103">
        <f aca="true" t="shared" si="0" ref="B6:B28">C7+D7</f>
        <v>1376</v>
      </c>
      <c r="C7" s="85">
        <f>C8+C12+C16+C18+C20+C23</f>
        <v>490</v>
      </c>
      <c r="D7" s="85">
        <f>D8+D12+D16+D18+D20+D23</f>
        <v>886</v>
      </c>
      <c r="E7" s="87"/>
      <c r="F7" s="147"/>
    </row>
    <row r="8" spans="1:6" ht="22.5" customHeight="1">
      <c r="A8" s="83" t="s">
        <v>64</v>
      </c>
      <c r="B8" s="85">
        <f t="shared" si="0"/>
        <v>495</v>
      </c>
      <c r="C8" s="85">
        <f>C9+C11+C10</f>
        <v>206</v>
      </c>
      <c r="D8" s="85">
        <f>D9+D10+D11</f>
        <v>289</v>
      </c>
      <c r="E8" s="87"/>
      <c r="F8" s="147"/>
    </row>
    <row r="9" spans="1:6" ht="22.5" customHeight="1">
      <c r="A9" s="86" t="s">
        <v>65</v>
      </c>
      <c r="B9" s="84">
        <f t="shared" si="0"/>
        <v>206</v>
      </c>
      <c r="C9" s="104">
        <v>206</v>
      </c>
      <c r="D9" s="104"/>
      <c r="E9" s="87"/>
      <c r="F9" s="147"/>
    </row>
    <row r="10" spans="1:6" ht="22.5" customHeight="1">
      <c r="A10" s="86" t="s">
        <v>66</v>
      </c>
      <c r="B10" s="84">
        <f t="shared" si="0"/>
        <v>145</v>
      </c>
      <c r="C10" s="104"/>
      <c r="D10" s="104">
        <v>145</v>
      </c>
      <c r="E10" s="87"/>
      <c r="F10" s="147"/>
    </row>
    <row r="11" spans="1:6" ht="22.5" customHeight="1">
      <c r="A11" s="86" t="s">
        <v>67</v>
      </c>
      <c r="B11" s="84">
        <f t="shared" si="0"/>
        <v>144</v>
      </c>
      <c r="C11" s="104"/>
      <c r="D11" s="104">
        <v>144</v>
      </c>
      <c r="E11" s="87"/>
      <c r="F11" s="147"/>
    </row>
    <row r="12" spans="1:6" ht="22.5" customHeight="1">
      <c r="A12" s="83" t="s">
        <v>68</v>
      </c>
      <c r="B12" s="105">
        <f t="shared" si="0"/>
        <v>407</v>
      </c>
      <c r="C12" s="105">
        <f>C13+C14+C15</f>
        <v>105</v>
      </c>
      <c r="D12" s="105">
        <f>D14+D15</f>
        <v>302</v>
      </c>
      <c r="E12" s="87"/>
      <c r="F12" s="147"/>
    </row>
    <row r="13" spans="1:6" ht="22.5" customHeight="1">
      <c r="A13" s="86" t="s">
        <v>65</v>
      </c>
      <c r="B13" s="104">
        <f t="shared" si="0"/>
        <v>105</v>
      </c>
      <c r="C13" s="104">
        <v>105</v>
      </c>
      <c r="D13" s="104"/>
      <c r="E13" s="87"/>
      <c r="F13" s="147"/>
    </row>
    <row r="14" spans="1:6" ht="22.5" customHeight="1">
      <c r="A14" s="106" t="s">
        <v>69</v>
      </c>
      <c r="B14" s="104">
        <f t="shared" si="0"/>
        <v>170</v>
      </c>
      <c r="C14" s="104"/>
      <c r="D14" s="104">
        <v>170</v>
      </c>
      <c r="E14" s="87"/>
      <c r="F14" s="147"/>
    </row>
    <row r="15" spans="1:6" ht="22.5" customHeight="1">
      <c r="A15" s="107" t="s">
        <v>70</v>
      </c>
      <c r="B15" s="104">
        <f t="shared" si="0"/>
        <v>132</v>
      </c>
      <c r="C15" s="104"/>
      <c r="D15" s="104">
        <v>132</v>
      </c>
      <c r="E15" s="87"/>
      <c r="F15" s="147"/>
    </row>
    <row r="16" spans="1:6" ht="22.5" customHeight="1">
      <c r="A16" s="83" t="s">
        <v>71</v>
      </c>
      <c r="B16" s="105">
        <f t="shared" si="0"/>
        <v>91</v>
      </c>
      <c r="C16" s="105">
        <f>C17</f>
        <v>91</v>
      </c>
      <c r="D16" s="104">
        <f>D17</f>
        <v>0</v>
      </c>
      <c r="E16" s="87"/>
      <c r="F16" s="147"/>
    </row>
    <row r="17" spans="1:6" ht="22.5" customHeight="1">
      <c r="A17" s="86" t="s">
        <v>65</v>
      </c>
      <c r="B17" s="104">
        <f t="shared" si="0"/>
        <v>91</v>
      </c>
      <c r="C17" s="104">
        <v>91</v>
      </c>
      <c r="D17" s="104"/>
      <c r="E17" s="87"/>
      <c r="F17" s="147"/>
    </row>
    <row r="18" spans="1:6" ht="22.5" customHeight="1">
      <c r="A18" s="83" t="s">
        <v>72</v>
      </c>
      <c r="B18" s="105">
        <f t="shared" si="0"/>
        <v>250</v>
      </c>
      <c r="C18" s="105">
        <f>C19</f>
        <v>0</v>
      </c>
      <c r="D18" s="105">
        <f>D19</f>
        <v>250</v>
      </c>
      <c r="E18" s="87"/>
      <c r="F18" s="147"/>
    </row>
    <row r="19" spans="1:6" ht="22.5" customHeight="1">
      <c r="A19" s="86" t="s">
        <v>73</v>
      </c>
      <c r="B19" s="104">
        <f t="shared" si="0"/>
        <v>250</v>
      </c>
      <c r="C19" s="104">
        <v>0</v>
      </c>
      <c r="D19" s="104">
        <v>250</v>
      </c>
      <c r="E19" s="87"/>
      <c r="F19" s="147"/>
    </row>
    <row r="20" spans="1:6" ht="22.5" customHeight="1">
      <c r="A20" s="83" t="s">
        <v>74</v>
      </c>
      <c r="B20" s="105">
        <f t="shared" si="0"/>
        <v>118</v>
      </c>
      <c r="C20" s="105">
        <f>C21+C22</f>
        <v>88</v>
      </c>
      <c r="D20" s="105">
        <f>D21+D22</f>
        <v>30</v>
      </c>
      <c r="E20" s="87"/>
      <c r="F20" s="147"/>
    </row>
    <row r="21" spans="1:6" ht="22.5" customHeight="1">
      <c r="A21" s="86" t="s">
        <v>65</v>
      </c>
      <c r="B21" s="104">
        <f t="shared" si="0"/>
        <v>88</v>
      </c>
      <c r="C21" s="104">
        <v>88</v>
      </c>
      <c r="D21" s="104"/>
      <c r="E21" s="87"/>
      <c r="F21" s="147"/>
    </row>
    <row r="22" spans="1:6" ht="22.5" customHeight="1">
      <c r="A22" s="86" t="s">
        <v>75</v>
      </c>
      <c r="B22" s="104">
        <f t="shared" si="0"/>
        <v>30</v>
      </c>
      <c r="C22" s="104"/>
      <c r="D22" s="104">
        <v>30</v>
      </c>
      <c r="E22" s="87"/>
      <c r="F22" s="147"/>
    </row>
    <row r="23" spans="1:6" ht="22.5" customHeight="1">
      <c r="A23" s="83" t="s">
        <v>76</v>
      </c>
      <c r="B23" s="105">
        <f t="shared" si="0"/>
        <v>15</v>
      </c>
      <c r="C23" s="105">
        <f>C24</f>
        <v>0</v>
      </c>
      <c r="D23" s="105">
        <f>D24</f>
        <v>15</v>
      </c>
      <c r="E23" s="87"/>
      <c r="F23" s="147"/>
    </row>
    <row r="24" spans="1:6" ht="22.5" customHeight="1">
      <c r="A24" s="86" t="s">
        <v>77</v>
      </c>
      <c r="B24" s="104">
        <f t="shared" si="0"/>
        <v>15</v>
      </c>
      <c r="C24" s="104">
        <v>0</v>
      </c>
      <c r="D24" s="104">
        <v>15</v>
      </c>
      <c r="E24" s="87"/>
      <c r="F24" s="147"/>
    </row>
    <row r="25" spans="1:6" ht="22.5" customHeight="1">
      <c r="A25" s="83" t="s">
        <v>78</v>
      </c>
      <c r="B25" s="108">
        <f t="shared" si="0"/>
        <v>350</v>
      </c>
      <c r="C25" s="105">
        <f>C26</f>
        <v>0</v>
      </c>
      <c r="D25" s="105">
        <f>D26</f>
        <v>350</v>
      </c>
      <c r="E25" s="87"/>
      <c r="F25" s="147"/>
    </row>
    <row r="26" spans="1:6" ht="22.5" customHeight="1">
      <c r="A26" s="83" t="s">
        <v>79</v>
      </c>
      <c r="B26" s="104">
        <f t="shared" si="0"/>
        <v>350</v>
      </c>
      <c r="C26" s="104">
        <f>C27</f>
        <v>0</v>
      </c>
      <c r="D26" s="104">
        <f>D27</f>
        <v>350</v>
      </c>
      <c r="E26" s="87"/>
      <c r="F26" s="147"/>
    </row>
    <row r="27" spans="1:6" ht="22.5" customHeight="1">
      <c r="A27" s="94" t="s">
        <v>80</v>
      </c>
      <c r="B27" s="104">
        <f t="shared" si="0"/>
        <v>350</v>
      </c>
      <c r="C27" s="104"/>
      <c r="D27" s="104">
        <v>350</v>
      </c>
      <c r="E27" s="87"/>
      <c r="F27" s="147"/>
    </row>
    <row r="28" spans="1:6" ht="22.5" customHeight="1">
      <c r="A28" s="83" t="s">
        <v>81</v>
      </c>
      <c r="B28" s="108">
        <f t="shared" si="0"/>
        <v>400</v>
      </c>
      <c r="C28" s="109">
        <f>C29</f>
        <v>0</v>
      </c>
      <c r="D28" s="105">
        <f>D29</f>
        <v>400</v>
      </c>
      <c r="E28" s="87"/>
      <c r="F28" s="147"/>
    </row>
    <row r="29" spans="1:6" ht="22.5" customHeight="1">
      <c r="A29" s="83" t="s">
        <v>82</v>
      </c>
      <c r="B29" s="105">
        <f aca="true" t="shared" si="1" ref="B29:B37">C29+D29</f>
        <v>400</v>
      </c>
      <c r="C29" s="110">
        <f>C30+C31</f>
        <v>0</v>
      </c>
      <c r="D29" s="105">
        <f>D31</f>
        <v>400</v>
      </c>
      <c r="E29" s="87"/>
      <c r="F29" s="147"/>
    </row>
    <row r="30" spans="1:6" ht="22.5" customHeight="1">
      <c r="A30" s="86" t="s">
        <v>83</v>
      </c>
      <c r="B30" s="104">
        <f t="shared" si="1"/>
        <v>0</v>
      </c>
      <c r="C30" s="110"/>
      <c r="D30" s="105"/>
      <c r="E30" s="87"/>
      <c r="F30" s="147"/>
    </row>
    <row r="31" spans="1:6" ht="22.5" customHeight="1">
      <c r="A31" s="86" t="s">
        <v>84</v>
      </c>
      <c r="B31" s="104">
        <f t="shared" si="1"/>
        <v>400</v>
      </c>
      <c r="C31" s="110"/>
      <c r="D31" s="104">
        <v>400</v>
      </c>
      <c r="E31" s="87"/>
      <c r="F31" s="147"/>
    </row>
    <row r="32" spans="1:6" ht="22.5" customHeight="1">
      <c r="A32" s="83" t="s">
        <v>85</v>
      </c>
      <c r="B32" s="105">
        <f t="shared" si="1"/>
        <v>64</v>
      </c>
      <c r="C32" s="105">
        <f>C33+C35</f>
        <v>14</v>
      </c>
      <c r="D32" s="105">
        <f>D33+D35</f>
        <v>50</v>
      </c>
      <c r="E32" s="87"/>
      <c r="F32" s="147"/>
    </row>
    <row r="33" spans="1:6" ht="22.5" customHeight="1">
      <c r="A33" s="83" t="s">
        <v>86</v>
      </c>
      <c r="B33" s="105">
        <f t="shared" si="1"/>
        <v>14</v>
      </c>
      <c r="C33" s="104">
        <f>C34</f>
        <v>14</v>
      </c>
      <c r="D33" s="104">
        <f>D34</f>
        <v>0</v>
      </c>
      <c r="E33" s="87"/>
      <c r="F33" s="147"/>
    </row>
    <row r="34" spans="1:6" ht="22.5" customHeight="1">
      <c r="A34" s="86" t="s">
        <v>87</v>
      </c>
      <c r="B34" s="104">
        <f t="shared" si="1"/>
        <v>14</v>
      </c>
      <c r="C34" s="104">
        <v>14</v>
      </c>
      <c r="D34" s="104">
        <v>0</v>
      </c>
      <c r="E34" s="87"/>
      <c r="F34" s="147"/>
    </row>
    <row r="35" spans="1:6" ht="22.5" customHeight="1">
      <c r="A35" s="83" t="s">
        <v>88</v>
      </c>
      <c r="B35" s="105">
        <f t="shared" si="1"/>
        <v>50</v>
      </c>
      <c r="C35" s="104">
        <f>C36</f>
        <v>0</v>
      </c>
      <c r="D35" s="104">
        <f>D36</f>
        <v>50</v>
      </c>
      <c r="E35" s="87"/>
      <c r="F35" s="147"/>
    </row>
    <row r="36" spans="1:6" ht="22.5" customHeight="1">
      <c r="A36" s="86" t="s">
        <v>89</v>
      </c>
      <c r="B36" s="104">
        <f t="shared" si="1"/>
        <v>50</v>
      </c>
      <c r="C36" s="104"/>
      <c r="D36" s="104">
        <v>50</v>
      </c>
      <c r="E36" s="87"/>
      <c r="F36" s="147"/>
    </row>
    <row r="37" spans="1:6" ht="22.5" customHeight="1">
      <c r="A37" s="83" t="s">
        <v>90</v>
      </c>
      <c r="B37" s="108">
        <f t="shared" si="1"/>
        <v>1334</v>
      </c>
      <c r="C37" s="105">
        <f>C38+C41+C43+C46</f>
        <v>85</v>
      </c>
      <c r="D37" s="105">
        <f>D38+D41+D43+D46</f>
        <v>1249</v>
      </c>
      <c r="E37" s="87"/>
      <c r="F37" s="147"/>
    </row>
    <row r="38" spans="1:6" ht="22.5" customHeight="1">
      <c r="A38" s="83" t="s">
        <v>91</v>
      </c>
      <c r="B38" s="105">
        <f aca="true" t="shared" si="2" ref="B38:B49">C38+D38</f>
        <v>95</v>
      </c>
      <c r="C38" s="104">
        <f>C39+C40</f>
        <v>85</v>
      </c>
      <c r="D38" s="104">
        <f>D39+D40</f>
        <v>10</v>
      </c>
      <c r="E38" s="87"/>
      <c r="F38" s="147"/>
    </row>
    <row r="39" spans="1:6" ht="22.5" customHeight="1">
      <c r="A39" s="86" t="s">
        <v>65</v>
      </c>
      <c r="B39" s="104">
        <f t="shared" si="2"/>
        <v>85</v>
      </c>
      <c r="C39" s="104">
        <v>85</v>
      </c>
      <c r="D39" s="104"/>
      <c r="E39" s="87"/>
      <c r="F39" s="147"/>
    </row>
    <row r="40" spans="1:6" ht="22.5" customHeight="1">
      <c r="A40" s="86" t="s">
        <v>92</v>
      </c>
      <c r="B40" s="104">
        <f t="shared" si="2"/>
        <v>10</v>
      </c>
      <c r="C40" s="104">
        <v>0</v>
      </c>
      <c r="D40" s="104">
        <v>10</v>
      </c>
      <c r="E40" s="87"/>
      <c r="F40" s="147"/>
    </row>
    <row r="41" spans="1:6" ht="22.5" customHeight="1">
      <c r="A41" s="83" t="s">
        <v>93</v>
      </c>
      <c r="B41" s="105">
        <f t="shared" si="2"/>
        <v>132</v>
      </c>
      <c r="C41" s="104">
        <f>C42</f>
        <v>0</v>
      </c>
      <c r="D41" s="105">
        <f>D42</f>
        <v>132</v>
      </c>
      <c r="E41" s="87"/>
      <c r="F41" s="147"/>
    </row>
    <row r="42" spans="1:6" ht="22.5" customHeight="1">
      <c r="A42" s="86" t="s">
        <v>94</v>
      </c>
      <c r="B42" s="104">
        <f t="shared" si="2"/>
        <v>132</v>
      </c>
      <c r="C42" s="104"/>
      <c r="D42" s="104">
        <v>132</v>
      </c>
      <c r="E42" s="87"/>
      <c r="F42" s="147"/>
    </row>
    <row r="43" spans="1:6" ht="22.5" customHeight="1">
      <c r="A43" s="83" t="s">
        <v>95</v>
      </c>
      <c r="B43" s="105">
        <f t="shared" si="2"/>
        <v>407</v>
      </c>
      <c r="C43" s="105">
        <f>C44+C45</f>
        <v>0</v>
      </c>
      <c r="D43" s="105">
        <f>D44+D45</f>
        <v>407</v>
      </c>
      <c r="E43" s="87"/>
      <c r="F43" s="147"/>
    </row>
    <row r="44" spans="1:6" ht="22.5" customHeight="1">
      <c r="A44" s="86" t="s">
        <v>96</v>
      </c>
      <c r="B44" s="104">
        <f t="shared" si="2"/>
        <v>400</v>
      </c>
      <c r="C44" s="104"/>
      <c r="D44" s="104">
        <v>400</v>
      </c>
      <c r="E44" s="87"/>
      <c r="F44" s="147"/>
    </row>
    <row r="45" spans="1:6" ht="22.5" customHeight="1">
      <c r="A45" s="86" t="s">
        <v>97</v>
      </c>
      <c r="B45" s="104">
        <f t="shared" si="2"/>
        <v>7</v>
      </c>
      <c r="C45" s="104"/>
      <c r="D45" s="104">
        <v>7</v>
      </c>
      <c r="E45" s="87"/>
      <c r="F45" s="147"/>
    </row>
    <row r="46" spans="1:6" ht="22.5" customHeight="1">
      <c r="A46" s="83" t="s">
        <v>98</v>
      </c>
      <c r="B46" s="105">
        <f t="shared" si="2"/>
        <v>700</v>
      </c>
      <c r="C46" s="111">
        <f>C47</f>
        <v>0</v>
      </c>
      <c r="D46" s="105">
        <f>D47</f>
        <v>700</v>
      </c>
      <c r="E46" s="87"/>
      <c r="F46" s="147"/>
    </row>
    <row r="47" spans="1:6" ht="22.5" customHeight="1">
      <c r="A47" s="112" t="s">
        <v>99</v>
      </c>
      <c r="B47" s="104">
        <f t="shared" si="2"/>
        <v>700</v>
      </c>
      <c r="C47" s="104"/>
      <c r="D47" s="104">
        <v>700</v>
      </c>
      <c r="E47" s="87"/>
      <c r="F47" s="147"/>
    </row>
    <row r="48" spans="1:6" ht="22.5" customHeight="1">
      <c r="A48" s="83" t="s">
        <v>100</v>
      </c>
      <c r="B48" s="105">
        <f t="shared" si="2"/>
        <v>2938</v>
      </c>
      <c r="C48" s="113">
        <f>C49+C53+C54+C57</f>
        <v>110</v>
      </c>
      <c r="D48" s="105">
        <f>D49+D53+D54+D57</f>
        <v>2828</v>
      </c>
      <c r="E48" s="87"/>
      <c r="F48" s="147"/>
    </row>
    <row r="49" spans="1:6" ht="22.5" customHeight="1">
      <c r="A49" s="83" t="s">
        <v>101</v>
      </c>
      <c r="B49" s="105">
        <f t="shared" si="2"/>
        <v>221</v>
      </c>
      <c r="C49" s="105">
        <f>SUM(C50:C52)</f>
        <v>110</v>
      </c>
      <c r="D49" s="105">
        <f>D50+D51+D52</f>
        <v>111</v>
      </c>
      <c r="E49" s="87"/>
      <c r="F49" s="147"/>
    </row>
    <row r="50" spans="1:6" ht="22.5" customHeight="1">
      <c r="A50" s="86" t="s">
        <v>65</v>
      </c>
      <c r="B50" s="104">
        <f aca="true" t="shared" si="3" ref="B50:B58">C50+D50</f>
        <v>110</v>
      </c>
      <c r="C50" s="104">
        <v>110</v>
      </c>
      <c r="D50" s="104">
        <v>0</v>
      </c>
      <c r="E50" s="87"/>
      <c r="F50" s="147"/>
    </row>
    <row r="51" spans="1:6" ht="22.5" customHeight="1">
      <c r="A51" s="86" t="s">
        <v>102</v>
      </c>
      <c r="B51" s="104">
        <f t="shared" si="3"/>
        <v>72</v>
      </c>
      <c r="C51" s="104"/>
      <c r="D51" s="104">
        <v>72</v>
      </c>
      <c r="E51" s="87"/>
      <c r="F51" s="147"/>
    </row>
    <row r="52" spans="1:6" ht="22.5" customHeight="1">
      <c r="A52" s="86" t="s">
        <v>103</v>
      </c>
      <c r="B52" s="104">
        <f t="shared" si="3"/>
        <v>39</v>
      </c>
      <c r="C52" s="104"/>
      <c r="D52" s="104">
        <v>39</v>
      </c>
      <c r="E52" s="87"/>
      <c r="F52" s="147"/>
    </row>
    <row r="53" spans="1:6" ht="22.5" customHeight="1">
      <c r="A53" s="83" t="s">
        <v>104</v>
      </c>
      <c r="B53" s="105">
        <f t="shared" si="3"/>
        <v>45</v>
      </c>
      <c r="C53" s="105">
        <v>0</v>
      </c>
      <c r="D53" s="104">
        <v>45</v>
      </c>
      <c r="E53" s="87"/>
      <c r="F53" s="147"/>
    </row>
    <row r="54" spans="1:6" ht="22.5" customHeight="1">
      <c r="A54" s="83" t="s">
        <v>105</v>
      </c>
      <c r="B54" s="105">
        <f t="shared" si="3"/>
        <v>2522</v>
      </c>
      <c r="C54" s="105">
        <f>C55+C56</f>
        <v>0</v>
      </c>
      <c r="D54" s="105">
        <f>D55+D56</f>
        <v>2522</v>
      </c>
      <c r="E54" s="87"/>
      <c r="F54" s="147"/>
    </row>
    <row r="55" spans="1:6" ht="22.5" customHeight="1">
      <c r="A55" s="86" t="s">
        <v>106</v>
      </c>
      <c r="B55" s="104">
        <f t="shared" si="3"/>
        <v>1030</v>
      </c>
      <c r="C55" s="104"/>
      <c r="D55" s="104">
        <v>1030</v>
      </c>
      <c r="E55" s="87"/>
      <c r="F55" s="147"/>
    </row>
    <row r="56" spans="1:6" ht="22.5" customHeight="1">
      <c r="A56" s="86" t="s">
        <v>107</v>
      </c>
      <c r="B56" s="104">
        <f t="shared" si="3"/>
        <v>1492</v>
      </c>
      <c r="C56" s="104"/>
      <c r="D56" s="104">
        <v>1492</v>
      </c>
      <c r="E56" s="87"/>
      <c r="F56" s="147"/>
    </row>
    <row r="57" spans="1:6" ht="22.5" customHeight="1">
      <c r="A57" s="83" t="s">
        <v>108</v>
      </c>
      <c r="B57" s="105">
        <f t="shared" si="3"/>
        <v>150</v>
      </c>
      <c r="C57" s="105">
        <v>0</v>
      </c>
      <c r="D57" s="105">
        <v>150</v>
      </c>
      <c r="E57" s="87"/>
      <c r="F57" s="147"/>
    </row>
    <row r="58" spans="1:6" ht="22.5" customHeight="1">
      <c r="A58" s="83" t="s">
        <v>109</v>
      </c>
      <c r="B58" s="105">
        <f t="shared" si="3"/>
        <v>259</v>
      </c>
      <c r="C58" s="105">
        <f>C59</f>
        <v>104</v>
      </c>
      <c r="D58" s="105">
        <f>D59</f>
        <v>155</v>
      </c>
      <c r="E58" s="87"/>
      <c r="F58" s="147"/>
    </row>
    <row r="59" spans="1:6" ht="22.5" customHeight="1">
      <c r="A59" s="83" t="s">
        <v>110</v>
      </c>
      <c r="B59" s="105">
        <f>B60</f>
        <v>650</v>
      </c>
      <c r="C59" s="105">
        <f>SUM(C60:C62)</f>
        <v>104</v>
      </c>
      <c r="D59" s="104">
        <f>D60+D61+D62</f>
        <v>155</v>
      </c>
      <c r="E59" s="87"/>
      <c r="F59" s="147"/>
    </row>
    <row r="60" spans="1:6" ht="22.5" customHeight="1">
      <c r="A60" s="86" t="s">
        <v>111</v>
      </c>
      <c r="B60" s="104">
        <f>B61</f>
        <v>650</v>
      </c>
      <c r="C60" s="104">
        <v>104</v>
      </c>
      <c r="D60" s="104"/>
      <c r="E60" s="87"/>
      <c r="F60" s="147"/>
    </row>
    <row r="61" spans="1:6" ht="22.5" customHeight="1">
      <c r="A61" s="86" t="s">
        <v>112</v>
      </c>
      <c r="B61" s="104">
        <f>B62</f>
        <v>650</v>
      </c>
      <c r="C61" s="104"/>
      <c r="D61" s="104">
        <v>130</v>
      </c>
      <c r="E61" s="87"/>
      <c r="F61" s="147"/>
    </row>
    <row r="62" spans="1:6" ht="22.5" customHeight="1">
      <c r="A62" s="86" t="s">
        <v>113</v>
      </c>
      <c r="B62" s="104">
        <f>B63</f>
        <v>650</v>
      </c>
      <c r="C62" s="104"/>
      <c r="D62" s="104">
        <v>25</v>
      </c>
      <c r="E62" s="87"/>
      <c r="F62" s="147"/>
    </row>
    <row r="63" spans="1:6" ht="22.5" customHeight="1">
      <c r="A63" s="83" t="s">
        <v>114</v>
      </c>
      <c r="B63" s="105">
        <f>C63+D63</f>
        <v>650</v>
      </c>
      <c r="C63" s="105">
        <f>C64+C66</f>
        <v>0</v>
      </c>
      <c r="D63" s="105">
        <f>D64+D66</f>
        <v>650</v>
      </c>
      <c r="E63" s="87"/>
      <c r="F63" s="147"/>
    </row>
    <row r="64" spans="1:6" ht="22.5" customHeight="1">
      <c r="A64" s="83" t="s">
        <v>115</v>
      </c>
      <c r="B64" s="105">
        <f>B67</f>
        <v>40</v>
      </c>
      <c r="C64" s="105">
        <f>C65</f>
        <v>0</v>
      </c>
      <c r="D64" s="105"/>
      <c r="E64" s="87"/>
      <c r="F64" s="147"/>
    </row>
    <row r="65" spans="1:6" ht="22.5" customHeight="1">
      <c r="A65" s="86" t="s">
        <v>116</v>
      </c>
      <c r="B65" s="104">
        <f>B68</f>
        <v>40</v>
      </c>
      <c r="C65" s="104">
        <v>0</v>
      </c>
      <c r="D65" s="105"/>
      <c r="E65" s="87"/>
      <c r="F65" s="147"/>
    </row>
    <row r="66" spans="1:6" ht="22.5" customHeight="1">
      <c r="A66" s="83" t="s">
        <v>117</v>
      </c>
      <c r="B66" s="105">
        <f>B67</f>
        <v>40</v>
      </c>
      <c r="C66" s="105">
        <f>C67</f>
        <v>0</v>
      </c>
      <c r="D66" s="105">
        <f>D67</f>
        <v>650</v>
      </c>
      <c r="E66" s="87"/>
      <c r="F66" s="147"/>
    </row>
    <row r="67" spans="1:6" ht="22.5" customHeight="1">
      <c r="A67" s="86" t="s">
        <v>118</v>
      </c>
      <c r="B67" s="104">
        <f>B68</f>
        <v>40</v>
      </c>
      <c r="C67" s="104"/>
      <c r="D67" s="104">
        <v>650</v>
      </c>
      <c r="E67" s="87"/>
      <c r="F67" s="147"/>
    </row>
    <row r="68" spans="1:6" ht="22.5" customHeight="1">
      <c r="A68" s="83" t="s">
        <v>119</v>
      </c>
      <c r="B68" s="105">
        <f>C68+D68</f>
        <v>40</v>
      </c>
      <c r="C68" s="105">
        <f>C69</f>
        <v>0</v>
      </c>
      <c r="D68" s="105">
        <f>D69</f>
        <v>40</v>
      </c>
      <c r="E68" s="87"/>
      <c r="F68" s="147"/>
    </row>
    <row r="69" spans="1:6" ht="22.5" customHeight="1">
      <c r="A69" s="83" t="s">
        <v>120</v>
      </c>
      <c r="B69" s="105">
        <f>C69+D69</f>
        <v>40</v>
      </c>
      <c r="C69" s="105">
        <f>C70</f>
        <v>0</v>
      </c>
      <c r="D69" s="104">
        <f>D70</f>
        <v>40</v>
      </c>
      <c r="E69" s="87"/>
      <c r="F69" s="147"/>
    </row>
    <row r="70" spans="1:6" ht="22.5" customHeight="1">
      <c r="A70" s="86" t="s">
        <v>121</v>
      </c>
      <c r="B70" s="104"/>
      <c r="C70" s="104"/>
      <c r="D70" s="104">
        <v>40</v>
      </c>
      <c r="E70" s="87"/>
      <c r="F70" s="147"/>
    </row>
    <row r="71" spans="1:6" ht="22.5" customHeight="1">
      <c r="A71" s="83" t="s">
        <v>122</v>
      </c>
      <c r="B71" s="105">
        <f>C71+D71</f>
        <v>338</v>
      </c>
      <c r="C71" s="105">
        <f>C72</f>
        <v>120</v>
      </c>
      <c r="D71" s="105">
        <f>D72</f>
        <v>218</v>
      </c>
      <c r="E71" s="87"/>
      <c r="F71" s="147"/>
    </row>
    <row r="72" spans="1:6" ht="22.5" customHeight="1">
      <c r="A72" s="83" t="s">
        <v>123</v>
      </c>
      <c r="B72" s="105">
        <f>B73+B74</f>
        <v>1125</v>
      </c>
      <c r="C72" s="105">
        <f>C73+C74</f>
        <v>120</v>
      </c>
      <c r="D72" s="105">
        <f>D73+D74</f>
        <v>218</v>
      </c>
      <c r="E72" s="87"/>
      <c r="F72" s="147"/>
    </row>
    <row r="73" spans="1:6" ht="22.5" customHeight="1">
      <c r="A73" s="86" t="s">
        <v>65</v>
      </c>
      <c r="B73" s="104">
        <f>B74+B75</f>
        <v>675</v>
      </c>
      <c r="C73" s="104">
        <v>120</v>
      </c>
      <c r="D73" s="104"/>
      <c r="E73" s="87"/>
      <c r="F73" s="147"/>
    </row>
    <row r="74" spans="1:6" ht="22.5" customHeight="1">
      <c r="A74" s="86" t="s">
        <v>124</v>
      </c>
      <c r="B74" s="104">
        <f>B75+B76</f>
        <v>450</v>
      </c>
      <c r="C74" s="104"/>
      <c r="D74" s="104">
        <v>218</v>
      </c>
      <c r="E74" s="87"/>
      <c r="F74" s="147"/>
    </row>
    <row r="75" spans="1:4" ht="22.5" customHeight="1">
      <c r="A75" s="83" t="s">
        <v>125</v>
      </c>
      <c r="B75" s="85">
        <f>B76</f>
        <v>225</v>
      </c>
      <c r="C75" s="85">
        <f aca="true" t="shared" si="4" ref="C75:C78">C76</f>
        <v>56</v>
      </c>
      <c r="D75" s="85"/>
    </row>
    <row r="76" spans="1:4" ht="22.5" customHeight="1">
      <c r="A76" s="83" t="s">
        <v>126</v>
      </c>
      <c r="B76" s="85">
        <f>B77</f>
        <v>225</v>
      </c>
      <c r="C76" s="85">
        <f t="shared" si="4"/>
        <v>56</v>
      </c>
      <c r="D76" s="85"/>
    </row>
    <row r="77" spans="1:4" ht="22.5" customHeight="1">
      <c r="A77" s="86" t="s">
        <v>127</v>
      </c>
      <c r="B77" s="84">
        <f>B78</f>
        <v>225</v>
      </c>
      <c r="C77" s="104">
        <v>56</v>
      </c>
      <c r="D77" s="104"/>
    </row>
    <row r="78" spans="1:6" ht="22.5" customHeight="1">
      <c r="A78" s="83" t="s">
        <v>128</v>
      </c>
      <c r="B78" s="105">
        <f>C78+D78</f>
        <v>225</v>
      </c>
      <c r="C78" s="105">
        <f t="shared" si="4"/>
        <v>99</v>
      </c>
      <c r="D78" s="105">
        <f>D79</f>
        <v>126</v>
      </c>
      <c r="E78" s="87"/>
      <c r="F78" s="147"/>
    </row>
    <row r="79" spans="1:6" ht="22.5" customHeight="1">
      <c r="A79" s="83" t="s">
        <v>129</v>
      </c>
      <c r="B79" s="105">
        <f>C79+D79</f>
        <v>225</v>
      </c>
      <c r="C79" s="105">
        <f>SUM(C80:C83)</f>
        <v>99</v>
      </c>
      <c r="D79" s="105">
        <f>D80+D81+D82+D83</f>
        <v>126</v>
      </c>
      <c r="E79" s="87"/>
      <c r="F79" s="147"/>
    </row>
    <row r="80" spans="1:6" ht="22.5" customHeight="1">
      <c r="A80" s="86" t="s">
        <v>65</v>
      </c>
      <c r="B80" s="104"/>
      <c r="C80" s="104">
        <v>99</v>
      </c>
      <c r="D80" s="104"/>
      <c r="E80" s="87"/>
      <c r="F80" s="147"/>
    </row>
    <row r="81" spans="1:6" ht="22.5" customHeight="1">
      <c r="A81" s="86" t="s">
        <v>130</v>
      </c>
      <c r="B81" s="104"/>
      <c r="C81" s="104"/>
      <c r="D81" s="104">
        <v>51</v>
      </c>
      <c r="E81" s="87"/>
      <c r="F81" s="147"/>
    </row>
    <row r="82" spans="1:6" ht="22.5" customHeight="1">
      <c r="A82" s="112" t="s">
        <v>131</v>
      </c>
      <c r="B82" s="104"/>
      <c r="C82" s="104"/>
      <c r="D82" s="104">
        <v>30</v>
      </c>
      <c r="E82" s="87"/>
      <c r="F82" s="147"/>
    </row>
    <row r="83" spans="1:6" ht="22.5" customHeight="1">
      <c r="A83" s="112" t="s">
        <v>132</v>
      </c>
      <c r="B83" s="104"/>
      <c r="C83" s="104"/>
      <c r="D83" s="104">
        <v>45</v>
      </c>
      <c r="E83" s="87"/>
      <c r="F83" s="147"/>
    </row>
    <row r="84" spans="1:6" ht="22.5" customHeight="1">
      <c r="A84" s="83" t="s">
        <v>133</v>
      </c>
      <c r="B84" s="105">
        <f>C84+D84</f>
        <v>150</v>
      </c>
      <c r="C84" s="105">
        <v>0</v>
      </c>
      <c r="D84" s="105">
        <v>150</v>
      </c>
      <c r="E84" s="87"/>
      <c r="F84" s="147"/>
    </row>
    <row r="85" spans="1:6" ht="22.5" customHeight="1">
      <c r="A85" s="83" t="s">
        <v>134</v>
      </c>
      <c r="B85" s="105">
        <f>B86</f>
        <v>0</v>
      </c>
      <c r="C85" s="105"/>
      <c r="D85" s="105">
        <f>D86</f>
        <v>0</v>
      </c>
      <c r="E85" s="87"/>
      <c r="F85" s="147"/>
    </row>
    <row r="86" spans="1:6" ht="22.5" customHeight="1">
      <c r="A86" s="83" t="s">
        <v>135</v>
      </c>
      <c r="B86" s="105">
        <f>B87</f>
        <v>0</v>
      </c>
      <c r="C86" s="105"/>
      <c r="D86" s="105">
        <f>D87</f>
        <v>0</v>
      </c>
      <c r="E86" s="87"/>
      <c r="F86" s="147"/>
    </row>
    <row r="87" spans="1:6" ht="22.5" customHeight="1">
      <c r="A87" s="86" t="s">
        <v>136</v>
      </c>
      <c r="B87" s="104"/>
      <c r="C87" s="104"/>
      <c r="D87" s="104"/>
      <c r="E87" s="87"/>
      <c r="F87" s="147"/>
    </row>
    <row r="88" spans="1:6" ht="21.75" customHeight="1">
      <c r="A88" s="114" t="s">
        <v>137</v>
      </c>
      <c r="B88" s="95"/>
      <c r="C88" s="95"/>
      <c r="D88" s="95"/>
      <c r="F88" s="147"/>
    </row>
    <row r="89" ht="12.75"/>
    <row r="90" ht="12.75"/>
    <row r="91" ht="12.75"/>
    <row r="92" ht="12.75"/>
    <row r="93" ht="9.75" customHeight="1">
      <c r="B93" s="147"/>
    </row>
  </sheetData>
  <sheetProtection/>
  <mergeCells count="1">
    <mergeCell ref="A2:D2"/>
  </mergeCell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35"/>
  <sheetViews>
    <sheetView showGridLines="0" workbookViewId="0" topLeftCell="A1">
      <selection activeCell="D36" sqref="D36"/>
    </sheetView>
  </sheetViews>
  <sheetFormatPr defaultColWidth="9.140625" defaultRowHeight="12.75" customHeight="1"/>
  <cols>
    <col min="1" max="1" width="26.7109375" style="69" customWidth="1"/>
    <col min="2" max="2" width="25.00390625" style="69" customWidth="1"/>
    <col min="3" max="3" width="29.00390625" style="69" customWidth="1"/>
    <col min="4" max="4" width="22.57421875" style="69" customWidth="1"/>
    <col min="5" max="99" width="9.00390625" style="69" customWidth="1"/>
  </cols>
  <sheetData>
    <row r="1" spans="1:98" s="69" customFormat="1" ht="18" customHeight="1">
      <c r="A1" s="8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</row>
    <row r="2" spans="1:98" s="69" customFormat="1" ht="18" customHeight="1">
      <c r="A2" s="137" t="s">
        <v>138</v>
      </c>
      <c r="B2" s="137"/>
      <c r="C2" s="137"/>
      <c r="D2" s="137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</row>
    <row r="3" spans="2:98" s="69" customFormat="1" ht="18" customHeight="1">
      <c r="B3" s="139"/>
      <c r="C3" s="140"/>
      <c r="D3" s="59" t="s">
        <v>1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</row>
    <row r="4" spans="1:98" s="69" customFormat="1" ht="13.5" customHeight="1">
      <c r="A4" s="63" t="s">
        <v>139</v>
      </c>
      <c r="B4" s="63"/>
      <c r="C4" s="63" t="s">
        <v>140</v>
      </c>
      <c r="D4" s="63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</row>
    <row r="5" spans="1:98" s="69" customFormat="1" ht="13.5" customHeight="1">
      <c r="A5" s="63" t="s">
        <v>4</v>
      </c>
      <c r="B5" s="63" t="s">
        <v>5</v>
      </c>
      <c r="C5" s="63" t="s">
        <v>4</v>
      </c>
      <c r="D5" s="63" t="s">
        <v>5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</row>
    <row r="6" spans="1:98" s="69" customFormat="1" ht="13.5" customHeight="1">
      <c r="A6" s="94" t="s">
        <v>141</v>
      </c>
      <c r="B6" s="142">
        <f>SUM(B7:B10)</f>
        <v>8180</v>
      </c>
      <c r="C6" s="94" t="s">
        <v>142</v>
      </c>
      <c r="D6" s="143">
        <f>SUM(D7:D33)</f>
        <v>8180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</row>
    <row r="7" spans="1:98" s="69" customFormat="1" ht="13.5" customHeight="1">
      <c r="A7" s="94" t="s">
        <v>143</v>
      </c>
      <c r="B7" s="142">
        <v>5900</v>
      </c>
      <c r="C7" s="86" t="s">
        <v>7</v>
      </c>
      <c r="D7" s="84">
        <v>1376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</row>
    <row r="8" spans="1:98" s="69" customFormat="1" ht="13.5" customHeight="1">
      <c r="A8" s="94" t="s">
        <v>144</v>
      </c>
      <c r="B8" s="142">
        <v>2280</v>
      </c>
      <c r="C8" s="86" t="s">
        <v>9</v>
      </c>
      <c r="D8" s="84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</row>
    <row r="9" spans="1:98" s="69" customFormat="1" ht="13.5" customHeight="1">
      <c r="A9" s="94" t="s">
        <v>145</v>
      </c>
      <c r="B9" s="142"/>
      <c r="C9" s="86" t="s">
        <v>11</v>
      </c>
      <c r="D9" s="84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</row>
    <row r="10" spans="1:98" s="69" customFormat="1" ht="13.5" customHeight="1">
      <c r="A10" s="94" t="s">
        <v>146</v>
      </c>
      <c r="B10" s="144">
        <v>0</v>
      </c>
      <c r="C10" s="86" t="s">
        <v>13</v>
      </c>
      <c r="D10" s="84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</row>
    <row r="11" spans="1:98" s="69" customFormat="1" ht="13.5" customHeight="1">
      <c r="A11" s="94"/>
      <c r="B11" s="144"/>
      <c r="C11" s="86" t="s">
        <v>15</v>
      </c>
      <c r="D11" s="84">
        <v>350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</row>
    <row r="12" spans="1:98" s="69" customFormat="1" ht="13.5" customHeight="1">
      <c r="A12" s="94"/>
      <c r="B12" s="144"/>
      <c r="C12" s="86" t="s">
        <v>17</v>
      </c>
      <c r="D12" s="84">
        <v>400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</row>
    <row r="13" spans="1:98" s="69" customFormat="1" ht="13.5" customHeight="1">
      <c r="A13" s="145"/>
      <c r="B13" s="142"/>
      <c r="C13" s="86" t="s">
        <v>19</v>
      </c>
      <c r="D13" s="134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</row>
    <row r="14" spans="1:98" s="69" customFormat="1" ht="13.5" customHeight="1">
      <c r="A14" s="145"/>
      <c r="B14" s="142"/>
      <c r="C14" s="86" t="s">
        <v>21</v>
      </c>
      <c r="D14" s="134">
        <v>64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</row>
    <row r="15" spans="1:98" s="69" customFormat="1" ht="13.5" customHeight="1">
      <c r="A15" s="145"/>
      <c r="B15" s="142"/>
      <c r="C15" s="86" t="s">
        <v>23</v>
      </c>
      <c r="D15" s="134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</row>
    <row r="16" spans="1:98" s="69" customFormat="1" ht="13.5" customHeight="1">
      <c r="A16" s="145"/>
      <c r="B16" s="142"/>
      <c r="C16" s="86" t="s">
        <v>24</v>
      </c>
      <c r="D16" s="134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</row>
    <row r="17" spans="1:98" s="69" customFormat="1" ht="13.5" customHeight="1">
      <c r="A17" s="145"/>
      <c r="B17" s="142"/>
      <c r="C17" s="86" t="s">
        <v>25</v>
      </c>
      <c r="D17" s="134">
        <v>1334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</row>
    <row r="18" spans="1:98" s="69" customFormat="1" ht="13.5" customHeight="1">
      <c r="A18" s="145"/>
      <c r="B18" s="142"/>
      <c r="C18" s="86" t="s">
        <v>26</v>
      </c>
      <c r="D18" s="134">
        <v>2938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</row>
    <row r="19" spans="1:98" s="69" customFormat="1" ht="13.5" customHeight="1">
      <c r="A19" s="145"/>
      <c r="B19" s="142"/>
      <c r="C19" s="86" t="s">
        <v>27</v>
      </c>
      <c r="D19" s="134">
        <v>259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</row>
    <row r="20" spans="1:98" s="69" customFormat="1" ht="13.5" customHeight="1">
      <c r="A20" s="145"/>
      <c r="B20" s="142"/>
      <c r="C20" s="86" t="s">
        <v>28</v>
      </c>
      <c r="D20" s="134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</row>
    <row r="21" spans="1:98" s="69" customFormat="1" ht="13.5" customHeight="1">
      <c r="A21" s="145"/>
      <c r="B21" s="142"/>
      <c r="C21" s="86" t="s">
        <v>29</v>
      </c>
      <c r="D21" s="134">
        <v>650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</row>
    <row r="22" spans="1:98" s="69" customFormat="1" ht="13.5" customHeight="1">
      <c r="A22" s="145"/>
      <c r="B22" s="142"/>
      <c r="C22" s="86" t="s">
        <v>30</v>
      </c>
      <c r="D22" s="134">
        <v>40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</row>
    <row r="23" spans="1:98" s="69" customFormat="1" ht="13.5" customHeight="1">
      <c r="A23" s="145"/>
      <c r="B23" s="142"/>
      <c r="C23" s="86" t="s">
        <v>32</v>
      </c>
      <c r="D23" s="134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</row>
    <row r="24" spans="1:98" s="69" customFormat="1" ht="13.5" customHeight="1">
      <c r="A24" s="145"/>
      <c r="B24" s="142"/>
      <c r="C24" s="86" t="s">
        <v>33</v>
      </c>
      <c r="D24" s="13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</row>
    <row r="25" spans="1:98" s="69" customFormat="1" ht="13.5" customHeight="1">
      <c r="A25" s="145"/>
      <c r="B25" s="142"/>
      <c r="C25" s="86" t="s">
        <v>34</v>
      </c>
      <c r="D25" s="134">
        <v>338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</row>
    <row r="26" spans="1:98" s="69" customFormat="1" ht="13.5" customHeight="1">
      <c r="A26" s="145"/>
      <c r="B26" s="142"/>
      <c r="C26" s="86" t="s">
        <v>35</v>
      </c>
      <c r="D26" s="134">
        <v>56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</row>
    <row r="27" spans="1:98" s="69" customFormat="1" ht="13.5" customHeight="1">
      <c r="A27" s="145"/>
      <c r="B27" s="142"/>
      <c r="C27" s="86" t="s">
        <v>36</v>
      </c>
      <c r="D27" s="13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</row>
    <row r="28" spans="1:98" s="69" customFormat="1" ht="13.5" customHeight="1">
      <c r="A28" s="145"/>
      <c r="B28" s="142"/>
      <c r="C28" s="86" t="s">
        <v>37</v>
      </c>
      <c r="D28" s="134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</row>
    <row r="29" spans="1:98" s="69" customFormat="1" ht="13.5" customHeight="1">
      <c r="A29" s="145"/>
      <c r="B29" s="142"/>
      <c r="C29" s="86" t="s">
        <v>38</v>
      </c>
      <c r="D29" s="134">
        <v>150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</row>
    <row r="30" spans="1:98" s="69" customFormat="1" ht="13.5" customHeight="1">
      <c r="A30" s="145"/>
      <c r="B30" s="142"/>
      <c r="C30" s="86" t="s">
        <v>39</v>
      </c>
      <c r="D30" s="134">
        <v>225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</row>
    <row r="31" spans="1:98" s="69" customFormat="1" ht="13.5" customHeight="1">
      <c r="A31" s="145"/>
      <c r="B31" s="142"/>
      <c r="C31" s="86" t="s">
        <v>40</v>
      </c>
      <c r="D31" s="13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</row>
    <row r="32" spans="1:98" s="69" customFormat="1" ht="13.5" customHeight="1">
      <c r="A32" s="145"/>
      <c r="B32" s="142"/>
      <c r="C32" s="86" t="s">
        <v>41</v>
      </c>
      <c r="D32" s="134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</row>
    <row r="33" spans="1:98" s="69" customFormat="1" ht="13.5" customHeight="1">
      <c r="A33" s="145"/>
      <c r="B33" s="142"/>
      <c r="C33" s="86" t="s">
        <v>42</v>
      </c>
      <c r="D33" s="134">
        <v>0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</row>
    <row r="34" spans="1:98" s="69" customFormat="1" ht="13.5" customHeight="1">
      <c r="A34" s="145"/>
      <c r="B34" s="142"/>
      <c r="C34" s="86" t="s">
        <v>43</v>
      </c>
      <c r="D34" s="134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</row>
    <row r="35" spans="1:98" s="69" customFormat="1" ht="13.5" customHeight="1">
      <c r="A35" s="63" t="s">
        <v>147</v>
      </c>
      <c r="B35" s="142">
        <f>B6</f>
        <v>8180</v>
      </c>
      <c r="C35" s="63" t="s">
        <v>148</v>
      </c>
      <c r="D35" s="142">
        <f>D6</f>
        <v>8180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</row>
  </sheetData>
  <sheetProtection/>
  <mergeCells count="3">
    <mergeCell ref="A2:D2"/>
    <mergeCell ref="A4:B4"/>
    <mergeCell ref="C4:D4"/>
  </mergeCells>
  <printOptions horizontalCentered="1"/>
  <pageMargins left="0.98" right="0.7900000000000001" top="0.7900000000000001" bottom="0.7900000000000001" header="0.51" footer="0.51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28.8515625" style="69" customWidth="1"/>
    <col min="2" max="3" width="11.421875" style="69" customWidth="1"/>
    <col min="4" max="4" width="12.57421875" style="69" customWidth="1"/>
    <col min="5" max="5" width="11.421875" style="69" customWidth="1"/>
    <col min="6" max="11" width="9.28125" style="69" customWidth="1"/>
    <col min="12" max="13" width="6.8515625" style="69" customWidth="1"/>
  </cols>
  <sheetData>
    <row r="1" s="69" customFormat="1" ht="24.75" customHeight="1">
      <c r="A1" s="80"/>
    </row>
    <row r="2" spans="1:11" s="69" customFormat="1" ht="24.75" customHeight="1">
      <c r="A2" s="58" t="s">
        <v>149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="69" customFormat="1" ht="24.75" customHeight="1">
      <c r="K3" s="59" t="s">
        <v>1</v>
      </c>
    </row>
    <row r="4" spans="1:11" s="69" customFormat="1" ht="24.75" customHeight="1">
      <c r="A4" s="61" t="s">
        <v>150</v>
      </c>
      <c r="B4" s="61" t="s">
        <v>62</v>
      </c>
      <c r="C4" s="61" t="s">
        <v>151</v>
      </c>
      <c r="D4" s="61"/>
      <c r="E4" s="61"/>
      <c r="F4" s="61" t="s">
        <v>152</v>
      </c>
      <c r="G4" s="61"/>
      <c r="H4" s="62"/>
      <c r="I4" s="63" t="s">
        <v>153</v>
      </c>
      <c r="J4" s="63"/>
      <c r="K4" s="63"/>
    </row>
    <row r="5" spans="1:11" s="69" customFormat="1" ht="24.75" customHeight="1">
      <c r="A5" s="61"/>
      <c r="B5" s="61"/>
      <c r="C5" s="61" t="s">
        <v>62</v>
      </c>
      <c r="D5" s="61" t="s">
        <v>59</v>
      </c>
      <c r="E5" s="61" t="s">
        <v>60</v>
      </c>
      <c r="F5" s="61" t="s">
        <v>62</v>
      </c>
      <c r="G5" s="61" t="s">
        <v>59</v>
      </c>
      <c r="H5" s="62" t="s">
        <v>60</v>
      </c>
      <c r="I5" s="63" t="s">
        <v>62</v>
      </c>
      <c r="J5" s="63" t="s">
        <v>59</v>
      </c>
      <c r="K5" s="63" t="s">
        <v>60</v>
      </c>
    </row>
    <row r="6" spans="1:11" s="69" customFormat="1" ht="24.75" customHeight="1">
      <c r="A6" s="61" t="s">
        <v>61</v>
      </c>
      <c r="B6" s="61">
        <v>1</v>
      </c>
      <c r="C6" s="61">
        <v>2</v>
      </c>
      <c r="D6" s="61">
        <v>3</v>
      </c>
      <c r="E6" s="61">
        <v>4</v>
      </c>
      <c r="F6" s="61">
        <v>2</v>
      </c>
      <c r="G6" s="61">
        <v>3</v>
      </c>
      <c r="H6" s="62">
        <v>4</v>
      </c>
      <c r="I6" s="63">
        <v>2</v>
      </c>
      <c r="J6" s="63">
        <v>3</v>
      </c>
      <c r="K6" s="63">
        <v>4</v>
      </c>
    </row>
    <row r="7" spans="1:11" s="69" customFormat="1" ht="24.75" customHeight="1">
      <c r="A7" s="115" t="s">
        <v>62</v>
      </c>
      <c r="B7" s="116">
        <f>C7+F7</f>
        <v>9280</v>
      </c>
      <c r="C7" s="116">
        <f>D7+E7</f>
        <v>8180</v>
      </c>
      <c r="D7" s="116">
        <v>1078</v>
      </c>
      <c r="E7" s="116">
        <v>7102</v>
      </c>
      <c r="F7" s="117">
        <f>G7+H7</f>
        <v>1100</v>
      </c>
      <c r="G7" s="118"/>
      <c r="H7" s="119">
        <v>1100</v>
      </c>
      <c r="I7" s="135"/>
      <c r="J7" s="135"/>
      <c r="K7" s="135"/>
    </row>
    <row r="8" spans="1:11" s="69" customFormat="1" ht="24.75" customHeight="1">
      <c r="A8" s="115"/>
      <c r="B8" s="120"/>
      <c r="C8" s="121"/>
      <c r="D8" s="120"/>
      <c r="E8" s="121"/>
      <c r="F8" s="117"/>
      <c r="G8" s="118"/>
      <c r="H8" s="119"/>
      <c r="I8" s="135"/>
      <c r="J8" s="135"/>
      <c r="K8" s="135"/>
    </row>
    <row r="9" spans="1:11" s="69" customFormat="1" ht="24.75" customHeight="1">
      <c r="A9" s="122"/>
      <c r="B9" s="123"/>
      <c r="C9" s="124"/>
      <c r="D9" s="123"/>
      <c r="E9" s="124"/>
      <c r="F9" s="125"/>
      <c r="G9" s="126"/>
      <c r="H9" s="127"/>
      <c r="I9" s="134"/>
      <c r="J9" s="134"/>
      <c r="K9" s="134"/>
    </row>
    <row r="10" spans="1:11" s="69" customFormat="1" ht="24.75" customHeight="1">
      <c r="A10" s="128"/>
      <c r="B10" s="129"/>
      <c r="C10" s="130"/>
      <c r="D10" s="129"/>
      <c r="E10" s="130"/>
      <c r="F10" s="131"/>
      <c r="G10" s="132"/>
      <c r="H10" s="133"/>
      <c r="I10" s="136"/>
      <c r="J10" s="136"/>
      <c r="K10" s="136"/>
    </row>
    <row r="11" spans="1:11" s="69" customFormat="1" ht="24.75" customHeight="1">
      <c r="A11" s="86"/>
      <c r="B11" s="99"/>
      <c r="C11" s="84"/>
      <c r="D11" s="99"/>
      <c r="E11" s="84"/>
      <c r="F11" s="134"/>
      <c r="G11" s="134"/>
      <c r="H11" s="134"/>
      <c r="I11" s="134"/>
      <c r="J11" s="134"/>
      <c r="K11" s="134"/>
    </row>
    <row r="12" spans="1:11" s="69" customFormat="1" ht="24.75" customHeight="1">
      <c r="A12" s="86"/>
      <c r="B12" s="99"/>
      <c r="C12" s="84"/>
      <c r="D12" s="99"/>
      <c r="E12" s="84"/>
      <c r="F12" s="134"/>
      <c r="G12" s="134"/>
      <c r="H12" s="134"/>
      <c r="I12" s="134"/>
      <c r="J12" s="134"/>
      <c r="K12" s="134"/>
    </row>
    <row r="13" spans="2:6" s="69" customFormat="1" ht="14.25">
      <c r="B13" s="87"/>
      <c r="D13" s="87"/>
      <c r="E13" s="87"/>
      <c r="F13" s="87"/>
    </row>
    <row r="14" spans="2:6" s="69" customFormat="1" ht="14.25">
      <c r="B14" s="87"/>
      <c r="E14" s="87"/>
      <c r="F14" s="87"/>
    </row>
    <row r="15" spans="2:6" s="69" customFormat="1" ht="14.25">
      <c r="B15" s="87"/>
      <c r="E15" s="87"/>
      <c r="F15" s="87"/>
    </row>
    <row r="16" spans="3:6" s="69" customFormat="1" ht="14.25">
      <c r="C16" s="87"/>
      <c r="F16" s="87"/>
    </row>
    <row r="17" spans="3:6" s="69" customFormat="1" ht="14.25">
      <c r="C17" s="87"/>
      <c r="D17" s="87"/>
      <c r="F17" s="87"/>
    </row>
    <row r="18" spans="4:6" s="69" customFormat="1" ht="14.25">
      <c r="D18" s="87"/>
      <c r="F18" s="87"/>
    </row>
    <row r="19" spans="5:6" s="69" customFormat="1" ht="14.25">
      <c r="E19" s="87"/>
      <c r="F19" s="87"/>
    </row>
    <row r="20" s="69" customFormat="1" ht="14.25">
      <c r="F20" s="87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8"/>
  <sheetViews>
    <sheetView showGridLines="0" workbookViewId="0" topLeftCell="A74">
      <selection activeCell="A4" sqref="A4:D88"/>
    </sheetView>
  </sheetViews>
  <sheetFormatPr defaultColWidth="9.140625" defaultRowHeight="12.75" customHeight="1"/>
  <cols>
    <col min="1" max="1" width="52.00390625" style="69" customWidth="1"/>
    <col min="2" max="4" width="17.8515625" style="69" customWidth="1"/>
    <col min="5" max="6" width="6.8515625" style="69" customWidth="1"/>
  </cols>
  <sheetData>
    <row r="1" s="69" customFormat="1" ht="18" customHeight="1">
      <c r="A1" s="80"/>
    </row>
    <row r="2" spans="1:4" s="69" customFormat="1" ht="18" customHeight="1">
      <c r="A2" s="58" t="s">
        <v>154</v>
      </c>
      <c r="B2" s="58"/>
      <c r="C2" s="58"/>
      <c r="D2" s="58"/>
    </row>
    <row r="3" s="69" customFormat="1" ht="18" customHeight="1">
      <c r="D3" s="59" t="s">
        <v>1</v>
      </c>
    </row>
    <row r="4" spans="1:4" s="69" customFormat="1" ht="23.25" customHeight="1">
      <c r="A4" s="63" t="s">
        <v>57</v>
      </c>
      <c r="B4" s="63" t="s">
        <v>58</v>
      </c>
      <c r="C4" s="63" t="s">
        <v>59</v>
      </c>
      <c r="D4" s="63" t="s">
        <v>60</v>
      </c>
    </row>
    <row r="5" spans="1:4" s="69" customFormat="1" ht="23.25" customHeight="1">
      <c r="A5" s="63" t="s">
        <v>61</v>
      </c>
      <c r="B5" s="63">
        <v>1</v>
      </c>
      <c r="C5" s="63">
        <v>2</v>
      </c>
      <c r="D5" s="63">
        <v>3</v>
      </c>
    </row>
    <row r="6" spans="1:4" s="69" customFormat="1" ht="23.25" customHeight="1">
      <c r="A6" s="83" t="s">
        <v>62</v>
      </c>
      <c r="B6" s="85">
        <f aca="true" t="shared" si="0" ref="B6:B58">C6+D6</f>
        <v>8180</v>
      </c>
      <c r="C6" s="102">
        <f>C7+C25+C28+C32+C37+C48+C58+C63+C68+C71+C75+C78+C84</f>
        <v>1078</v>
      </c>
      <c r="D6" s="85">
        <f>D7+D25+D28+D32+D37+D48+D58+D63+D68+D71+D75+D78+D84</f>
        <v>7102</v>
      </c>
    </row>
    <row r="7" spans="1:4" s="69" customFormat="1" ht="23.25" customHeight="1">
      <c r="A7" s="83" t="s">
        <v>63</v>
      </c>
      <c r="B7" s="103">
        <f t="shared" si="0"/>
        <v>1376</v>
      </c>
      <c r="C7" s="85">
        <f>C8+C12+C16+C18+C20+C23</f>
        <v>490</v>
      </c>
      <c r="D7" s="85">
        <f>D8+D12+D16+D18+D20+D23</f>
        <v>886</v>
      </c>
    </row>
    <row r="8" spans="1:4" s="69" customFormat="1" ht="23.25" customHeight="1">
      <c r="A8" s="83" t="s">
        <v>64</v>
      </c>
      <c r="B8" s="85">
        <f t="shared" si="0"/>
        <v>495</v>
      </c>
      <c r="C8" s="85">
        <f>C9+C11+C10</f>
        <v>206</v>
      </c>
      <c r="D8" s="85">
        <f>D9+D10+D11</f>
        <v>289</v>
      </c>
    </row>
    <row r="9" spans="1:4" s="69" customFormat="1" ht="23.25" customHeight="1">
      <c r="A9" s="86" t="s">
        <v>65</v>
      </c>
      <c r="B9" s="84">
        <f t="shared" si="0"/>
        <v>206</v>
      </c>
      <c r="C9" s="104">
        <v>206</v>
      </c>
      <c r="D9" s="104"/>
    </row>
    <row r="10" spans="1:4" s="69" customFormat="1" ht="23.25" customHeight="1">
      <c r="A10" s="86" t="s">
        <v>66</v>
      </c>
      <c r="B10" s="84">
        <f t="shared" si="0"/>
        <v>145</v>
      </c>
      <c r="C10" s="104"/>
      <c r="D10" s="104">
        <v>145</v>
      </c>
    </row>
    <row r="11" spans="1:4" s="69" customFormat="1" ht="23.25" customHeight="1">
      <c r="A11" s="86" t="s">
        <v>67</v>
      </c>
      <c r="B11" s="84">
        <f t="shared" si="0"/>
        <v>144</v>
      </c>
      <c r="C11" s="104"/>
      <c r="D11" s="104">
        <v>144</v>
      </c>
    </row>
    <row r="12" spans="1:5" s="69" customFormat="1" ht="23.25" customHeight="1">
      <c r="A12" s="83" t="s">
        <v>68</v>
      </c>
      <c r="B12" s="105">
        <f t="shared" si="0"/>
        <v>407</v>
      </c>
      <c r="C12" s="105">
        <f>C13+C14+C15</f>
        <v>105</v>
      </c>
      <c r="D12" s="105">
        <f>D14+D15</f>
        <v>302</v>
      </c>
      <c r="E12" s="87"/>
    </row>
    <row r="13" spans="1:5" s="69" customFormat="1" ht="23.25" customHeight="1">
      <c r="A13" s="86" t="s">
        <v>65</v>
      </c>
      <c r="B13" s="104">
        <f t="shared" si="0"/>
        <v>105</v>
      </c>
      <c r="C13" s="104">
        <v>105</v>
      </c>
      <c r="D13" s="104"/>
      <c r="E13" s="87"/>
    </row>
    <row r="14" spans="1:5" s="69" customFormat="1" ht="23.25" customHeight="1">
      <c r="A14" s="106" t="s">
        <v>69</v>
      </c>
      <c r="B14" s="104">
        <f t="shared" si="0"/>
        <v>170</v>
      </c>
      <c r="C14" s="104"/>
      <c r="D14" s="104">
        <v>170</v>
      </c>
      <c r="E14" s="87"/>
    </row>
    <row r="15" spans="1:5" s="69" customFormat="1" ht="23.25" customHeight="1">
      <c r="A15" s="107" t="s">
        <v>70</v>
      </c>
      <c r="B15" s="104">
        <f t="shared" si="0"/>
        <v>132</v>
      </c>
      <c r="C15" s="104"/>
      <c r="D15" s="104">
        <v>132</v>
      </c>
      <c r="E15" s="87"/>
    </row>
    <row r="16" spans="1:5" s="69" customFormat="1" ht="23.25" customHeight="1">
      <c r="A16" s="83" t="s">
        <v>71</v>
      </c>
      <c r="B16" s="105">
        <f t="shared" si="0"/>
        <v>91</v>
      </c>
      <c r="C16" s="105">
        <f>C17</f>
        <v>91</v>
      </c>
      <c r="D16" s="104">
        <f>D17</f>
        <v>0</v>
      </c>
      <c r="E16" s="87"/>
    </row>
    <row r="17" spans="1:5" s="69" customFormat="1" ht="23.25" customHeight="1">
      <c r="A17" s="86" t="s">
        <v>65</v>
      </c>
      <c r="B17" s="104">
        <f t="shared" si="0"/>
        <v>91</v>
      </c>
      <c r="C17" s="104">
        <v>91</v>
      </c>
      <c r="D17" s="104"/>
      <c r="E17" s="87"/>
    </row>
    <row r="18" spans="1:5" s="69" customFormat="1" ht="23.25" customHeight="1">
      <c r="A18" s="83" t="s">
        <v>72</v>
      </c>
      <c r="B18" s="105">
        <f t="shared" si="0"/>
        <v>250</v>
      </c>
      <c r="C18" s="105">
        <f>C19</f>
        <v>0</v>
      </c>
      <c r="D18" s="105">
        <f>D19</f>
        <v>250</v>
      </c>
      <c r="E18" s="87"/>
    </row>
    <row r="19" spans="1:5" s="69" customFormat="1" ht="23.25" customHeight="1">
      <c r="A19" s="86" t="s">
        <v>73</v>
      </c>
      <c r="B19" s="104">
        <f t="shared" si="0"/>
        <v>250</v>
      </c>
      <c r="C19" s="104">
        <v>0</v>
      </c>
      <c r="D19" s="104">
        <v>250</v>
      </c>
      <c r="E19" s="87"/>
    </row>
    <row r="20" spans="1:4" s="69" customFormat="1" ht="23.25" customHeight="1">
      <c r="A20" s="83" t="s">
        <v>74</v>
      </c>
      <c r="B20" s="105">
        <f t="shared" si="0"/>
        <v>118</v>
      </c>
      <c r="C20" s="105">
        <f>C21+C22</f>
        <v>88</v>
      </c>
      <c r="D20" s="105">
        <f>D21+D22</f>
        <v>30</v>
      </c>
    </row>
    <row r="21" spans="1:4" s="69" customFormat="1" ht="23.25" customHeight="1">
      <c r="A21" s="86" t="s">
        <v>65</v>
      </c>
      <c r="B21" s="104">
        <f t="shared" si="0"/>
        <v>88</v>
      </c>
      <c r="C21" s="104">
        <v>88</v>
      </c>
      <c r="D21" s="104"/>
    </row>
    <row r="22" spans="1:4" s="69" customFormat="1" ht="23.25" customHeight="1">
      <c r="A22" s="86" t="s">
        <v>75</v>
      </c>
      <c r="B22" s="104">
        <f t="shared" si="0"/>
        <v>30</v>
      </c>
      <c r="C22" s="104"/>
      <c r="D22" s="104">
        <v>30</v>
      </c>
    </row>
    <row r="23" spans="1:4" ht="12.75" customHeight="1">
      <c r="A23" s="83" t="s">
        <v>76</v>
      </c>
      <c r="B23" s="105">
        <f t="shared" si="0"/>
        <v>15</v>
      </c>
      <c r="C23" s="105">
        <f aca="true" t="shared" si="1" ref="C23:C26">C24</f>
        <v>0</v>
      </c>
      <c r="D23" s="105">
        <f aca="true" t="shared" si="2" ref="D23:D26">D24</f>
        <v>15</v>
      </c>
    </row>
    <row r="24" spans="1:4" ht="12.75" customHeight="1">
      <c r="A24" s="86" t="s">
        <v>77</v>
      </c>
      <c r="B24" s="104">
        <f t="shared" si="0"/>
        <v>15</v>
      </c>
      <c r="C24" s="104">
        <v>0</v>
      </c>
      <c r="D24" s="104">
        <v>15</v>
      </c>
    </row>
    <row r="25" spans="1:4" ht="12.75" customHeight="1">
      <c r="A25" s="83" t="s">
        <v>78</v>
      </c>
      <c r="B25" s="108">
        <f t="shared" si="0"/>
        <v>350</v>
      </c>
      <c r="C25" s="105">
        <f t="shared" si="1"/>
        <v>0</v>
      </c>
      <c r="D25" s="105">
        <f t="shared" si="2"/>
        <v>350</v>
      </c>
    </row>
    <row r="26" spans="1:4" ht="12.75" customHeight="1">
      <c r="A26" s="83" t="s">
        <v>79</v>
      </c>
      <c r="B26" s="104">
        <f t="shared" si="0"/>
        <v>350</v>
      </c>
      <c r="C26" s="104">
        <f t="shared" si="1"/>
        <v>0</v>
      </c>
      <c r="D26" s="104">
        <f t="shared" si="2"/>
        <v>350</v>
      </c>
    </row>
    <row r="27" spans="1:4" ht="12.75" customHeight="1">
      <c r="A27" s="94" t="s">
        <v>80</v>
      </c>
      <c r="B27" s="104">
        <f t="shared" si="0"/>
        <v>350</v>
      </c>
      <c r="C27" s="104"/>
      <c r="D27" s="104">
        <v>350</v>
      </c>
    </row>
    <row r="28" spans="1:4" ht="12.75" customHeight="1">
      <c r="A28" s="83" t="s">
        <v>81</v>
      </c>
      <c r="B28" s="108">
        <f t="shared" si="0"/>
        <v>400</v>
      </c>
      <c r="C28" s="109">
        <f>C29</f>
        <v>0</v>
      </c>
      <c r="D28" s="105">
        <f>D29</f>
        <v>400</v>
      </c>
    </row>
    <row r="29" spans="1:4" ht="12.75" customHeight="1">
      <c r="A29" s="83" t="s">
        <v>82</v>
      </c>
      <c r="B29" s="105">
        <f t="shared" si="0"/>
        <v>400</v>
      </c>
      <c r="C29" s="110">
        <f>C30+C31</f>
        <v>0</v>
      </c>
      <c r="D29" s="105">
        <f>D31</f>
        <v>400</v>
      </c>
    </row>
    <row r="30" spans="1:4" ht="12.75" customHeight="1">
      <c r="A30" s="86" t="s">
        <v>83</v>
      </c>
      <c r="B30" s="104">
        <f t="shared" si="0"/>
        <v>0</v>
      </c>
      <c r="C30" s="110"/>
      <c r="D30" s="105"/>
    </row>
    <row r="31" spans="1:4" ht="12.75" customHeight="1">
      <c r="A31" s="86" t="s">
        <v>84</v>
      </c>
      <c r="B31" s="104">
        <f t="shared" si="0"/>
        <v>400</v>
      </c>
      <c r="C31" s="110"/>
      <c r="D31" s="104">
        <v>400</v>
      </c>
    </row>
    <row r="32" spans="1:4" ht="12.75" customHeight="1">
      <c r="A32" s="83" t="s">
        <v>85</v>
      </c>
      <c r="B32" s="105">
        <f t="shared" si="0"/>
        <v>64</v>
      </c>
      <c r="C32" s="105">
        <f>C33+C35</f>
        <v>14</v>
      </c>
      <c r="D32" s="105">
        <f>D33+D35</f>
        <v>50</v>
      </c>
    </row>
    <row r="33" spans="1:4" ht="12.75" customHeight="1">
      <c r="A33" s="83" t="s">
        <v>86</v>
      </c>
      <c r="B33" s="105">
        <f t="shared" si="0"/>
        <v>14</v>
      </c>
      <c r="C33" s="104">
        <f>C34</f>
        <v>14</v>
      </c>
      <c r="D33" s="104">
        <f>D34</f>
        <v>0</v>
      </c>
    </row>
    <row r="34" spans="1:4" ht="12.75" customHeight="1">
      <c r="A34" s="86" t="s">
        <v>87</v>
      </c>
      <c r="B34" s="104">
        <f t="shared" si="0"/>
        <v>14</v>
      </c>
      <c r="C34" s="104">
        <v>14</v>
      </c>
      <c r="D34" s="104">
        <v>0</v>
      </c>
    </row>
    <row r="35" spans="1:4" ht="12.75" customHeight="1">
      <c r="A35" s="83" t="s">
        <v>88</v>
      </c>
      <c r="B35" s="105">
        <f t="shared" si="0"/>
        <v>50</v>
      </c>
      <c r="C35" s="104">
        <f>C36</f>
        <v>0</v>
      </c>
      <c r="D35" s="104">
        <f>D36</f>
        <v>50</v>
      </c>
    </row>
    <row r="36" spans="1:4" ht="12.75" customHeight="1">
      <c r="A36" s="86" t="s">
        <v>89</v>
      </c>
      <c r="B36" s="104">
        <f t="shared" si="0"/>
        <v>50</v>
      </c>
      <c r="C36" s="104"/>
      <c r="D36" s="104">
        <v>50</v>
      </c>
    </row>
    <row r="37" spans="1:4" ht="12.75" customHeight="1">
      <c r="A37" s="83" t="s">
        <v>90</v>
      </c>
      <c r="B37" s="108">
        <f t="shared" si="0"/>
        <v>1334</v>
      </c>
      <c r="C37" s="105">
        <f>C38+C41+C43+C46</f>
        <v>85</v>
      </c>
      <c r="D37" s="105">
        <f>D38+D41+D43+D46</f>
        <v>1249</v>
      </c>
    </row>
    <row r="38" spans="1:4" ht="12.75" customHeight="1">
      <c r="A38" s="83" t="s">
        <v>91</v>
      </c>
      <c r="B38" s="105">
        <f t="shared" si="0"/>
        <v>95</v>
      </c>
      <c r="C38" s="104">
        <f>C39+C40</f>
        <v>85</v>
      </c>
      <c r="D38" s="104">
        <f>D39+D40</f>
        <v>10</v>
      </c>
    </row>
    <row r="39" spans="1:4" ht="12.75" customHeight="1">
      <c r="A39" s="86" t="s">
        <v>65</v>
      </c>
      <c r="B39" s="104">
        <f t="shared" si="0"/>
        <v>85</v>
      </c>
      <c r="C39" s="104">
        <v>85</v>
      </c>
      <c r="D39" s="104"/>
    </row>
    <row r="40" spans="1:4" ht="12.75" customHeight="1">
      <c r="A40" s="86" t="s">
        <v>92</v>
      </c>
      <c r="B40" s="104">
        <f t="shared" si="0"/>
        <v>10</v>
      </c>
      <c r="C40" s="104">
        <v>0</v>
      </c>
      <c r="D40" s="104">
        <v>10</v>
      </c>
    </row>
    <row r="41" spans="1:4" ht="12.75" customHeight="1">
      <c r="A41" s="83" t="s">
        <v>93</v>
      </c>
      <c r="B41" s="105">
        <f t="shared" si="0"/>
        <v>132</v>
      </c>
      <c r="C41" s="104">
        <f>C42</f>
        <v>0</v>
      </c>
      <c r="D41" s="105">
        <f>D42</f>
        <v>132</v>
      </c>
    </row>
    <row r="42" spans="1:4" ht="12.75" customHeight="1">
      <c r="A42" s="86" t="s">
        <v>94</v>
      </c>
      <c r="B42" s="104">
        <f t="shared" si="0"/>
        <v>132</v>
      </c>
      <c r="C42" s="104"/>
      <c r="D42" s="104">
        <v>132</v>
      </c>
    </row>
    <row r="43" spans="1:4" ht="12.75" customHeight="1">
      <c r="A43" s="83" t="s">
        <v>95</v>
      </c>
      <c r="B43" s="105">
        <f t="shared" si="0"/>
        <v>407</v>
      </c>
      <c r="C43" s="105">
        <f>C44+C45</f>
        <v>0</v>
      </c>
      <c r="D43" s="105">
        <f>D44+D45</f>
        <v>407</v>
      </c>
    </row>
    <row r="44" spans="1:4" ht="12.75" customHeight="1">
      <c r="A44" s="86" t="s">
        <v>96</v>
      </c>
      <c r="B44" s="104">
        <f t="shared" si="0"/>
        <v>400</v>
      </c>
      <c r="C44" s="104"/>
      <c r="D44" s="104">
        <v>400</v>
      </c>
    </row>
    <row r="45" spans="1:4" ht="12.75" customHeight="1">
      <c r="A45" s="86" t="s">
        <v>97</v>
      </c>
      <c r="B45" s="104">
        <f t="shared" si="0"/>
        <v>7</v>
      </c>
      <c r="C45" s="104"/>
      <c r="D45" s="104">
        <v>7</v>
      </c>
    </row>
    <row r="46" spans="1:4" ht="12.75" customHeight="1">
      <c r="A46" s="83" t="s">
        <v>98</v>
      </c>
      <c r="B46" s="105">
        <f t="shared" si="0"/>
        <v>700</v>
      </c>
      <c r="C46" s="111">
        <f>C47</f>
        <v>0</v>
      </c>
      <c r="D46" s="105">
        <f>D47</f>
        <v>700</v>
      </c>
    </row>
    <row r="47" spans="1:4" ht="12.75" customHeight="1">
      <c r="A47" s="112" t="s">
        <v>99</v>
      </c>
      <c r="B47" s="104">
        <f t="shared" si="0"/>
        <v>700</v>
      </c>
      <c r="C47" s="104"/>
      <c r="D47" s="104">
        <v>700</v>
      </c>
    </row>
    <row r="48" spans="1:4" ht="12.75" customHeight="1">
      <c r="A48" s="83" t="s">
        <v>100</v>
      </c>
      <c r="B48" s="105">
        <f t="shared" si="0"/>
        <v>2938</v>
      </c>
      <c r="C48" s="113">
        <f>C49+C53+C54+C57</f>
        <v>110</v>
      </c>
      <c r="D48" s="105">
        <f>D49+D53+D54+D57</f>
        <v>2828</v>
      </c>
    </row>
    <row r="49" spans="1:4" ht="12.75" customHeight="1">
      <c r="A49" s="83" t="s">
        <v>101</v>
      </c>
      <c r="B49" s="105">
        <f t="shared" si="0"/>
        <v>221</v>
      </c>
      <c r="C49" s="105">
        <f>SUM(C50:C52)</f>
        <v>110</v>
      </c>
      <c r="D49" s="105">
        <f>D50+D51+D52</f>
        <v>111</v>
      </c>
    </row>
    <row r="50" spans="1:4" ht="12.75" customHeight="1">
      <c r="A50" s="86" t="s">
        <v>65</v>
      </c>
      <c r="B50" s="104">
        <f t="shared" si="0"/>
        <v>110</v>
      </c>
      <c r="C50" s="104">
        <v>110</v>
      </c>
      <c r="D50" s="104">
        <v>0</v>
      </c>
    </row>
    <row r="51" spans="1:4" ht="12.75" customHeight="1">
      <c r="A51" s="86" t="s">
        <v>102</v>
      </c>
      <c r="B51" s="104">
        <f t="shared" si="0"/>
        <v>72</v>
      </c>
      <c r="C51" s="104"/>
      <c r="D51" s="104">
        <v>72</v>
      </c>
    </row>
    <row r="52" spans="1:4" ht="12.75" customHeight="1">
      <c r="A52" s="86" t="s">
        <v>103</v>
      </c>
      <c r="B52" s="104">
        <f t="shared" si="0"/>
        <v>39</v>
      </c>
      <c r="C52" s="104"/>
      <c r="D52" s="104">
        <v>39</v>
      </c>
    </row>
    <row r="53" spans="1:4" ht="12.75" customHeight="1">
      <c r="A53" s="83" t="s">
        <v>104</v>
      </c>
      <c r="B53" s="105">
        <f t="shared" si="0"/>
        <v>45</v>
      </c>
      <c r="C53" s="105">
        <v>0</v>
      </c>
      <c r="D53" s="104">
        <v>45</v>
      </c>
    </row>
    <row r="54" spans="1:4" ht="12.75" customHeight="1">
      <c r="A54" s="83" t="s">
        <v>105</v>
      </c>
      <c r="B54" s="105">
        <f t="shared" si="0"/>
        <v>2522</v>
      </c>
      <c r="C54" s="105">
        <f>C55+C56</f>
        <v>0</v>
      </c>
      <c r="D54" s="105">
        <f>D55+D56</f>
        <v>2522</v>
      </c>
    </row>
    <row r="55" spans="1:4" ht="12.75" customHeight="1">
      <c r="A55" s="86" t="s">
        <v>106</v>
      </c>
      <c r="B55" s="104">
        <f t="shared" si="0"/>
        <v>1030</v>
      </c>
      <c r="C55" s="104"/>
      <c r="D55" s="104">
        <v>1030</v>
      </c>
    </row>
    <row r="56" spans="1:4" ht="12.75" customHeight="1">
      <c r="A56" s="86" t="s">
        <v>107</v>
      </c>
      <c r="B56" s="104">
        <f t="shared" si="0"/>
        <v>1492</v>
      </c>
      <c r="C56" s="104"/>
      <c r="D56" s="104">
        <v>1492</v>
      </c>
    </row>
    <row r="57" spans="1:4" ht="12.75" customHeight="1">
      <c r="A57" s="83" t="s">
        <v>108</v>
      </c>
      <c r="B57" s="105">
        <f t="shared" si="0"/>
        <v>150</v>
      </c>
      <c r="C57" s="105">
        <v>0</v>
      </c>
      <c r="D57" s="105">
        <v>150</v>
      </c>
    </row>
    <row r="58" spans="1:4" ht="12.75" customHeight="1">
      <c r="A58" s="83" t="s">
        <v>109</v>
      </c>
      <c r="B58" s="105">
        <f t="shared" si="0"/>
        <v>259</v>
      </c>
      <c r="C58" s="105">
        <f>C59</f>
        <v>104</v>
      </c>
      <c r="D58" s="105">
        <f>D59</f>
        <v>155</v>
      </c>
    </row>
    <row r="59" spans="1:4" ht="12.75" customHeight="1">
      <c r="A59" s="83" t="s">
        <v>110</v>
      </c>
      <c r="B59" s="105">
        <f aca="true" t="shared" si="3" ref="B59:B62">B60</f>
        <v>650</v>
      </c>
      <c r="C59" s="105">
        <f>SUM(C60:C62)</f>
        <v>104</v>
      </c>
      <c r="D59" s="104">
        <f>D60+D61+D62</f>
        <v>155</v>
      </c>
    </row>
    <row r="60" spans="1:4" ht="12.75" customHeight="1">
      <c r="A60" s="86" t="s">
        <v>111</v>
      </c>
      <c r="B60" s="104">
        <f t="shared" si="3"/>
        <v>650</v>
      </c>
      <c r="C60" s="104">
        <v>104</v>
      </c>
      <c r="D60" s="104"/>
    </row>
    <row r="61" spans="1:4" ht="12.75" customHeight="1">
      <c r="A61" s="86" t="s">
        <v>112</v>
      </c>
      <c r="B61" s="104">
        <f t="shared" si="3"/>
        <v>650</v>
      </c>
      <c r="C61" s="104"/>
      <c r="D61" s="104">
        <v>130</v>
      </c>
    </row>
    <row r="62" spans="1:4" ht="12.75" customHeight="1">
      <c r="A62" s="86" t="s">
        <v>113</v>
      </c>
      <c r="B62" s="104">
        <f t="shared" si="3"/>
        <v>650</v>
      </c>
      <c r="C62" s="104"/>
      <c r="D62" s="104">
        <v>25</v>
      </c>
    </row>
    <row r="63" spans="1:4" ht="12.75" customHeight="1">
      <c r="A63" s="83" t="s">
        <v>114</v>
      </c>
      <c r="B63" s="105">
        <f>C63+D63</f>
        <v>650</v>
      </c>
      <c r="C63" s="105">
        <f>C64+C66</f>
        <v>0</v>
      </c>
      <c r="D63" s="105">
        <f>D64+D66</f>
        <v>650</v>
      </c>
    </row>
    <row r="64" spans="1:4" ht="12.75" customHeight="1">
      <c r="A64" s="83" t="s">
        <v>115</v>
      </c>
      <c r="B64" s="105">
        <f>B67</f>
        <v>40</v>
      </c>
      <c r="C64" s="105">
        <f aca="true" t="shared" si="4" ref="C64:C69">C65</f>
        <v>0</v>
      </c>
      <c r="D64" s="105"/>
    </row>
    <row r="65" spans="1:4" ht="12.75" customHeight="1">
      <c r="A65" s="86" t="s">
        <v>116</v>
      </c>
      <c r="B65" s="104">
        <f>B68</f>
        <v>40</v>
      </c>
      <c r="C65" s="104">
        <v>0</v>
      </c>
      <c r="D65" s="105"/>
    </row>
    <row r="66" spans="1:4" ht="12.75" customHeight="1">
      <c r="A66" s="83" t="s">
        <v>117</v>
      </c>
      <c r="B66" s="105">
        <f>B67</f>
        <v>40</v>
      </c>
      <c r="C66" s="105">
        <f t="shared" si="4"/>
        <v>0</v>
      </c>
      <c r="D66" s="105">
        <f aca="true" t="shared" si="5" ref="D66:D69">D67</f>
        <v>650</v>
      </c>
    </row>
    <row r="67" spans="1:4" ht="12.75" customHeight="1">
      <c r="A67" s="86" t="s">
        <v>118</v>
      </c>
      <c r="B67" s="104">
        <f>B68</f>
        <v>40</v>
      </c>
      <c r="C67" s="104"/>
      <c r="D67" s="104">
        <v>650</v>
      </c>
    </row>
    <row r="68" spans="1:4" ht="12.75" customHeight="1">
      <c r="A68" s="83" t="s">
        <v>119</v>
      </c>
      <c r="B68" s="105">
        <f aca="true" t="shared" si="6" ref="B68:B71">C68+D68</f>
        <v>40</v>
      </c>
      <c r="C68" s="105">
        <f t="shared" si="4"/>
        <v>0</v>
      </c>
      <c r="D68" s="105">
        <f t="shared" si="5"/>
        <v>40</v>
      </c>
    </row>
    <row r="69" spans="1:4" ht="12.75" customHeight="1">
      <c r="A69" s="83" t="s">
        <v>120</v>
      </c>
      <c r="B69" s="105">
        <f t="shared" si="6"/>
        <v>40</v>
      </c>
      <c r="C69" s="105">
        <f t="shared" si="4"/>
        <v>0</v>
      </c>
      <c r="D69" s="104">
        <f t="shared" si="5"/>
        <v>40</v>
      </c>
    </row>
    <row r="70" spans="1:4" ht="12.75" customHeight="1">
      <c r="A70" s="86" t="s">
        <v>121</v>
      </c>
      <c r="B70" s="104"/>
      <c r="C70" s="104"/>
      <c r="D70" s="104">
        <v>40</v>
      </c>
    </row>
    <row r="71" spans="1:4" ht="12.75" customHeight="1">
      <c r="A71" s="83" t="s">
        <v>122</v>
      </c>
      <c r="B71" s="105">
        <f t="shared" si="6"/>
        <v>338</v>
      </c>
      <c r="C71" s="105">
        <f aca="true" t="shared" si="7" ref="C71:C76">C72</f>
        <v>120</v>
      </c>
      <c r="D71" s="105">
        <f>D72</f>
        <v>218</v>
      </c>
    </row>
    <row r="72" spans="1:4" ht="12.75" customHeight="1">
      <c r="A72" s="83" t="s">
        <v>123</v>
      </c>
      <c r="B72" s="105">
        <f aca="true" t="shared" si="8" ref="B72:B74">B73+B74</f>
        <v>1125</v>
      </c>
      <c r="C72" s="105">
        <f>C73+C74</f>
        <v>120</v>
      </c>
      <c r="D72" s="105">
        <f>D73+D74</f>
        <v>218</v>
      </c>
    </row>
    <row r="73" spans="1:4" ht="12.75" customHeight="1">
      <c r="A73" s="86" t="s">
        <v>65</v>
      </c>
      <c r="B73" s="104">
        <f t="shared" si="8"/>
        <v>675</v>
      </c>
      <c r="C73" s="104">
        <v>120</v>
      </c>
      <c r="D73" s="104"/>
    </row>
    <row r="74" spans="1:4" ht="12.75" customHeight="1">
      <c r="A74" s="86" t="s">
        <v>124</v>
      </c>
      <c r="B74" s="104">
        <f t="shared" si="8"/>
        <v>450</v>
      </c>
      <c r="C74" s="104"/>
      <c r="D74" s="104">
        <v>218</v>
      </c>
    </row>
    <row r="75" spans="1:4" ht="12.75" customHeight="1">
      <c r="A75" s="83" t="s">
        <v>125</v>
      </c>
      <c r="B75" s="85">
        <f aca="true" t="shared" si="9" ref="B75:B77">B76</f>
        <v>225</v>
      </c>
      <c r="C75" s="85">
        <f t="shared" si="7"/>
        <v>56</v>
      </c>
      <c r="D75" s="85"/>
    </row>
    <row r="76" spans="1:4" ht="12.75" customHeight="1">
      <c r="A76" s="83" t="s">
        <v>126</v>
      </c>
      <c r="B76" s="85">
        <f t="shared" si="9"/>
        <v>225</v>
      </c>
      <c r="C76" s="85">
        <f t="shared" si="7"/>
        <v>56</v>
      </c>
      <c r="D76" s="85"/>
    </row>
    <row r="77" spans="1:4" ht="12.75" customHeight="1">
      <c r="A77" s="86" t="s">
        <v>127</v>
      </c>
      <c r="B77" s="84">
        <f t="shared" si="9"/>
        <v>225</v>
      </c>
      <c r="C77" s="104">
        <v>56</v>
      </c>
      <c r="D77" s="104"/>
    </row>
    <row r="78" spans="1:4" ht="12.75" customHeight="1">
      <c r="A78" s="83" t="s">
        <v>128</v>
      </c>
      <c r="B78" s="105">
        <f>C78+D78</f>
        <v>225</v>
      </c>
      <c r="C78" s="105">
        <f>C79</f>
        <v>99</v>
      </c>
      <c r="D78" s="105">
        <f>D79</f>
        <v>126</v>
      </c>
    </row>
    <row r="79" spans="1:4" ht="12.75" customHeight="1">
      <c r="A79" s="83" t="s">
        <v>129</v>
      </c>
      <c r="B79" s="105">
        <f>C79+D79</f>
        <v>225</v>
      </c>
      <c r="C79" s="105">
        <f>SUM(C80:C83)</f>
        <v>99</v>
      </c>
      <c r="D79" s="105">
        <f>D80+D81+D82+D83</f>
        <v>126</v>
      </c>
    </row>
    <row r="80" spans="1:4" ht="12.75" customHeight="1">
      <c r="A80" s="86" t="s">
        <v>65</v>
      </c>
      <c r="B80" s="104"/>
      <c r="C80" s="104">
        <v>99</v>
      </c>
      <c r="D80" s="104"/>
    </row>
    <row r="81" spans="1:4" ht="12.75" customHeight="1">
      <c r="A81" s="86" t="s">
        <v>130</v>
      </c>
      <c r="B81" s="104"/>
      <c r="C81" s="104"/>
      <c r="D81" s="104">
        <v>51</v>
      </c>
    </row>
    <row r="82" spans="1:4" ht="12.75" customHeight="1">
      <c r="A82" s="112" t="s">
        <v>131</v>
      </c>
      <c r="B82" s="104"/>
      <c r="C82" s="104"/>
      <c r="D82" s="104">
        <v>30</v>
      </c>
    </row>
    <row r="83" spans="1:4" ht="12.75" customHeight="1">
      <c r="A83" s="112" t="s">
        <v>132</v>
      </c>
      <c r="B83" s="104"/>
      <c r="C83" s="104"/>
      <c r="D83" s="104">
        <v>45</v>
      </c>
    </row>
    <row r="84" spans="1:4" ht="12.75" customHeight="1">
      <c r="A84" s="83" t="s">
        <v>133</v>
      </c>
      <c r="B84" s="105">
        <f>C84+D84</f>
        <v>150</v>
      </c>
      <c r="C84" s="105">
        <v>0</v>
      </c>
      <c r="D84" s="105">
        <v>150</v>
      </c>
    </row>
    <row r="85" spans="1:4" ht="12.75" customHeight="1">
      <c r="A85" s="83" t="s">
        <v>134</v>
      </c>
      <c r="B85" s="105">
        <f>B86</f>
        <v>0</v>
      </c>
      <c r="C85" s="105"/>
      <c r="D85" s="105">
        <f>D86</f>
        <v>0</v>
      </c>
    </row>
    <row r="86" spans="1:4" ht="12.75" customHeight="1">
      <c r="A86" s="83" t="s">
        <v>135</v>
      </c>
      <c r="B86" s="105">
        <f>B87</f>
        <v>0</v>
      </c>
      <c r="C86" s="105"/>
      <c r="D86" s="105">
        <f>D87</f>
        <v>0</v>
      </c>
    </row>
    <row r="87" spans="1:4" ht="12.75" customHeight="1">
      <c r="A87" s="86" t="s">
        <v>136</v>
      </c>
      <c r="B87" s="104"/>
      <c r="C87" s="104"/>
      <c r="D87" s="104"/>
    </row>
    <row r="88" spans="1:4" ht="12.75" customHeight="1">
      <c r="A88" s="114" t="s">
        <v>137</v>
      </c>
      <c r="B88" s="95"/>
      <c r="C88" s="95"/>
      <c r="D88" s="95"/>
    </row>
  </sheetData>
  <sheetProtection/>
  <mergeCells count="1">
    <mergeCell ref="A2:D2"/>
  </mergeCell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H21" sqref="H21"/>
    </sheetView>
  </sheetViews>
  <sheetFormatPr defaultColWidth="9.140625" defaultRowHeight="12.75" customHeight="1"/>
  <cols>
    <col min="1" max="1" width="37.140625" style="69" customWidth="1"/>
    <col min="2" max="4" width="17.28125" style="69" customWidth="1"/>
    <col min="5" max="6" width="6.8515625" style="69" customWidth="1"/>
  </cols>
  <sheetData>
    <row r="1" s="69" customFormat="1" ht="15" customHeight="1">
      <c r="A1" s="80"/>
    </row>
    <row r="2" spans="1:4" s="69" customFormat="1" ht="24.75" customHeight="1">
      <c r="A2" s="96" t="s">
        <v>155</v>
      </c>
      <c r="B2" s="96"/>
      <c r="C2" s="96"/>
      <c r="D2" s="96"/>
    </row>
    <row r="3" s="69" customFormat="1" ht="17.25" customHeight="1">
      <c r="D3" s="59" t="s">
        <v>1</v>
      </c>
    </row>
    <row r="4" spans="1:4" s="69" customFormat="1" ht="12.75" customHeight="1">
      <c r="A4" s="63" t="s">
        <v>156</v>
      </c>
      <c r="B4" s="63" t="s">
        <v>157</v>
      </c>
      <c r="C4" s="63"/>
      <c r="D4" s="63"/>
    </row>
    <row r="5" spans="1:4" s="69" customFormat="1" ht="12.75" customHeight="1">
      <c r="A5" s="63"/>
      <c r="B5" s="63" t="s">
        <v>62</v>
      </c>
      <c r="C5" s="63" t="s">
        <v>158</v>
      </c>
      <c r="D5" s="63" t="s">
        <v>159</v>
      </c>
    </row>
    <row r="6" spans="1:4" s="69" customFormat="1" ht="12.75" customHeight="1">
      <c r="A6" s="97" t="s">
        <v>61</v>
      </c>
      <c r="B6" s="63">
        <v>1</v>
      </c>
      <c r="C6" s="63">
        <v>2</v>
      </c>
      <c r="D6" s="63">
        <v>3</v>
      </c>
    </row>
    <row r="7" spans="1:4" s="69" customFormat="1" ht="12.75" customHeight="1">
      <c r="A7" s="98" t="s">
        <v>62</v>
      </c>
      <c r="B7" s="99">
        <f>C7+D7</f>
        <v>1078</v>
      </c>
      <c r="C7" s="99">
        <f>C8+C13+C29</f>
        <v>963</v>
      </c>
      <c r="D7" s="99">
        <f>D8+D13+D29</f>
        <v>115</v>
      </c>
    </row>
    <row r="8" spans="1:4" s="69" customFormat="1" ht="12.75" customHeight="1">
      <c r="A8" s="98" t="s">
        <v>160</v>
      </c>
      <c r="B8" s="99">
        <f aca="true" t="shared" si="0" ref="B8:B36">C8+D8</f>
        <v>892</v>
      </c>
      <c r="C8" s="99">
        <f>C9+C10+C11+C12</f>
        <v>892</v>
      </c>
      <c r="D8" s="99"/>
    </row>
    <row r="9" spans="1:4" s="69" customFormat="1" ht="12.75" customHeight="1">
      <c r="A9" s="100" t="s">
        <v>161</v>
      </c>
      <c r="B9" s="99">
        <f t="shared" si="0"/>
        <v>301</v>
      </c>
      <c r="C9" s="99">
        <v>301</v>
      </c>
      <c r="D9" s="99"/>
    </row>
    <row r="10" spans="1:4" s="69" customFormat="1" ht="12.75" customHeight="1">
      <c r="A10" s="100" t="s">
        <v>162</v>
      </c>
      <c r="B10" s="99">
        <f t="shared" si="0"/>
        <v>200</v>
      </c>
      <c r="C10" s="101">
        <v>200</v>
      </c>
      <c r="D10" s="99"/>
    </row>
    <row r="11" spans="1:4" s="69" customFormat="1" ht="12.75" customHeight="1">
      <c r="A11" s="100" t="s">
        <v>163</v>
      </c>
      <c r="B11" s="99">
        <f t="shared" si="0"/>
        <v>200</v>
      </c>
      <c r="C11" s="99">
        <v>200</v>
      </c>
      <c r="D11" s="99"/>
    </row>
    <row r="12" spans="1:4" s="69" customFormat="1" ht="12.75" customHeight="1">
      <c r="A12" s="100" t="s">
        <v>164</v>
      </c>
      <c r="B12" s="99">
        <f t="shared" si="0"/>
        <v>191</v>
      </c>
      <c r="C12" s="99">
        <v>191</v>
      </c>
      <c r="D12" s="99"/>
    </row>
    <row r="13" spans="1:4" s="69" customFormat="1" ht="12.75" customHeight="1">
      <c r="A13" s="98" t="s">
        <v>165</v>
      </c>
      <c r="B13" s="99">
        <f t="shared" si="0"/>
        <v>115</v>
      </c>
      <c r="C13" s="99">
        <f>SUM(C14:C28)</f>
        <v>0</v>
      </c>
      <c r="D13" s="99">
        <f>SUM(D14:D28)</f>
        <v>115</v>
      </c>
    </row>
    <row r="14" spans="1:4" s="69" customFormat="1" ht="12.75" customHeight="1">
      <c r="A14" s="100" t="s">
        <v>166</v>
      </c>
      <c r="B14" s="99">
        <f t="shared" si="0"/>
        <v>35</v>
      </c>
      <c r="C14" s="99"/>
      <c r="D14" s="99">
        <v>35</v>
      </c>
    </row>
    <row r="15" spans="1:4" s="69" customFormat="1" ht="12.75" customHeight="1">
      <c r="A15" s="100" t="s">
        <v>167</v>
      </c>
      <c r="B15" s="99">
        <f t="shared" si="0"/>
        <v>0</v>
      </c>
      <c r="C15" s="99"/>
      <c r="D15" s="99"/>
    </row>
    <row r="16" spans="1:4" s="69" customFormat="1" ht="12.75" customHeight="1">
      <c r="A16" s="100" t="s">
        <v>168</v>
      </c>
      <c r="B16" s="99">
        <f t="shared" si="0"/>
        <v>0</v>
      </c>
      <c r="C16" s="99"/>
      <c r="D16" s="99"/>
    </row>
    <row r="17" spans="1:4" s="69" customFormat="1" ht="12.75" customHeight="1">
      <c r="A17" s="100" t="s">
        <v>169</v>
      </c>
      <c r="B17" s="99">
        <f t="shared" si="0"/>
        <v>0</v>
      </c>
      <c r="C17" s="99"/>
      <c r="D17" s="99"/>
    </row>
    <row r="18" spans="1:4" s="69" customFormat="1" ht="12.75" customHeight="1">
      <c r="A18" s="100" t="s">
        <v>170</v>
      </c>
      <c r="B18" s="99">
        <f t="shared" si="0"/>
        <v>0</v>
      </c>
      <c r="C18" s="99"/>
      <c r="D18" s="99"/>
    </row>
    <row r="19" spans="1:4" s="69" customFormat="1" ht="12.75" customHeight="1">
      <c r="A19" s="100" t="s">
        <v>171</v>
      </c>
      <c r="B19" s="99">
        <f t="shared" si="0"/>
        <v>0</v>
      </c>
      <c r="C19" s="99"/>
      <c r="D19" s="99"/>
    </row>
    <row r="20" spans="1:4" s="69" customFormat="1" ht="12.75" customHeight="1">
      <c r="A20" s="100" t="s">
        <v>172</v>
      </c>
      <c r="B20" s="99">
        <f t="shared" si="0"/>
        <v>0</v>
      </c>
      <c r="C20" s="99"/>
      <c r="D20" s="99"/>
    </row>
    <row r="21" spans="1:4" s="69" customFormat="1" ht="12.75" customHeight="1">
      <c r="A21" s="100" t="s">
        <v>173</v>
      </c>
      <c r="B21" s="99">
        <f t="shared" si="0"/>
        <v>0</v>
      </c>
      <c r="C21" s="99"/>
      <c r="D21" s="99"/>
    </row>
    <row r="22" spans="1:4" s="69" customFormat="1" ht="12.75" customHeight="1">
      <c r="A22" s="100" t="s">
        <v>174</v>
      </c>
      <c r="B22" s="99">
        <f t="shared" si="0"/>
        <v>2</v>
      </c>
      <c r="C22" s="99"/>
      <c r="D22" s="99">
        <v>2</v>
      </c>
    </row>
    <row r="23" spans="1:4" s="69" customFormat="1" ht="12.75" customHeight="1">
      <c r="A23" s="100" t="s">
        <v>175</v>
      </c>
      <c r="B23" s="99">
        <f t="shared" si="0"/>
        <v>7</v>
      </c>
      <c r="C23" s="99"/>
      <c r="D23" s="99">
        <v>7</v>
      </c>
    </row>
    <row r="24" spans="1:4" s="69" customFormat="1" ht="12.75" customHeight="1">
      <c r="A24" s="100" t="s">
        <v>176</v>
      </c>
      <c r="B24" s="99">
        <f t="shared" si="0"/>
        <v>0</v>
      </c>
      <c r="C24" s="99"/>
      <c r="D24" s="99"/>
    </row>
    <row r="25" spans="1:4" s="69" customFormat="1" ht="12.75" customHeight="1">
      <c r="A25" s="100" t="s">
        <v>177</v>
      </c>
      <c r="B25" s="99">
        <f t="shared" si="0"/>
        <v>0</v>
      </c>
      <c r="C25" s="99"/>
      <c r="D25" s="99"/>
    </row>
    <row r="26" spans="1:4" s="69" customFormat="1" ht="12.75" customHeight="1">
      <c r="A26" s="100" t="s">
        <v>178</v>
      </c>
      <c r="B26" s="99">
        <f t="shared" si="0"/>
        <v>12</v>
      </c>
      <c r="C26" s="99"/>
      <c r="D26" s="99">
        <v>12</v>
      </c>
    </row>
    <row r="27" spans="1:4" s="69" customFormat="1" ht="12.75" customHeight="1">
      <c r="A27" s="100" t="s">
        <v>179</v>
      </c>
      <c r="B27" s="99">
        <f t="shared" si="0"/>
        <v>0</v>
      </c>
      <c r="C27" s="99"/>
      <c r="D27" s="99"/>
    </row>
    <row r="28" spans="1:4" s="69" customFormat="1" ht="12.75" customHeight="1">
      <c r="A28" s="100" t="s">
        <v>180</v>
      </c>
      <c r="B28" s="99">
        <f t="shared" si="0"/>
        <v>59</v>
      </c>
      <c r="C28" s="99"/>
      <c r="D28" s="99">
        <v>59</v>
      </c>
    </row>
    <row r="29" spans="1:4" s="69" customFormat="1" ht="12.75" customHeight="1">
      <c r="A29" s="98" t="s">
        <v>181</v>
      </c>
      <c r="B29" s="99">
        <f t="shared" si="0"/>
        <v>71</v>
      </c>
      <c r="C29" s="99">
        <f>SUM(C30:C37)</f>
        <v>71</v>
      </c>
      <c r="D29" s="99"/>
    </row>
    <row r="30" spans="1:4" s="69" customFormat="1" ht="12.75" customHeight="1">
      <c r="A30" s="100" t="s">
        <v>182</v>
      </c>
      <c r="B30" s="99">
        <f t="shared" si="0"/>
        <v>0</v>
      </c>
      <c r="C30" s="99"/>
      <c r="D30" s="99"/>
    </row>
    <row r="31" spans="1:4" s="69" customFormat="1" ht="12.75" customHeight="1">
      <c r="A31" s="100" t="s">
        <v>183</v>
      </c>
      <c r="B31" s="99">
        <f t="shared" si="0"/>
        <v>0</v>
      </c>
      <c r="C31" s="99"/>
      <c r="D31" s="99"/>
    </row>
    <row r="32" spans="1:4" s="69" customFormat="1" ht="12.75" customHeight="1">
      <c r="A32" s="100" t="s">
        <v>184</v>
      </c>
      <c r="B32" s="99">
        <f t="shared" si="0"/>
        <v>0</v>
      </c>
      <c r="C32" s="99"/>
      <c r="D32" s="99"/>
    </row>
    <row r="33" spans="1:4" s="69" customFormat="1" ht="12.75" customHeight="1">
      <c r="A33" s="100" t="s">
        <v>185</v>
      </c>
      <c r="B33" s="99">
        <f t="shared" si="0"/>
        <v>15</v>
      </c>
      <c r="C33" s="99">
        <v>15</v>
      </c>
      <c r="D33" s="99"/>
    </row>
    <row r="34" spans="1:4" s="69" customFormat="1" ht="12.75" customHeight="1">
      <c r="A34" s="100" t="s">
        <v>186</v>
      </c>
      <c r="B34" s="99">
        <f t="shared" si="0"/>
        <v>0</v>
      </c>
      <c r="C34" s="99"/>
      <c r="D34" s="99"/>
    </row>
    <row r="35" spans="1:4" s="69" customFormat="1" ht="12.75" customHeight="1">
      <c r="A35" s="100" t="s">
        <v>187</v>
      </c>
      <c r="B35" s="99">
        <f t="shared" si="0"/>
        <v>56</v>
      </c>
      <c r="C35" s="99">
        <v>56</v>
      </c>
      <c r="D35" s="99"/>
    </row>
    <row r="36" spans="1:4" s="69" customFormat="1" ht="12.75" customHeight="1">
      <c r="A36" s="100" t="s">
        <v>188</v>
      </c>
      <c r="B36" s="99">
        <f t="shared" si="0"/>
        <v>0</v>
      </c>
      <c r="C36" s="99"/>
      <c r="D36" s="99"/>
    </row>
  </sheetData>
  <sheetProtection/>
  <mergeCells count="4">
    <mergeCell ref="A2:D2"/>
    <mergeCell ref="B4:D4"/>
    <mergeCell ref="A4:A5"/>
  </mergeCell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G10" sqref="G10"/>
    </sheetView>
  </sheetViews>
  <sheetFormatPr defaultColWidth="9.140625" defaultRowHeight="12.75" customHeight="1"/>
  <cols>
    <col min="1" max="1" width="31.28125" style="69" customWidth="1"/>
    <col min="2" max="8" width="14.28125" style="69" customWidth="1"/>
    <col min="9" max="10" width="9.140625" style="69" customWidth="1"/>
  </cols>
  <sheetData>
    <row r="1" s="69" customFormat="1" ht="24.75" customHeight="1">
      <c r="A1" s="80"/>
    </row>
    <row r="2" spans="1:8" s="69" customFormat="1" ht="24.75" customHeight="1">
      <c r="A2" s="71" t="s">
        <v>189</v>
      </c>
      <c r="B2" s="71"/>
      <c r="C2" s="71"/>
      <c r="D2" s="71"/>
      <c r="E2" s="71"/>
      <c r="F2" s="71"/>
      <c r="G2" s="71"/>
      <c r="H2" s="71"/>
    </row>
    <row r="3" s="69" customFormat="1" ht="24.75" customHeight="1">
      <c r="H3" s="59" t="s">
        <v>1</v>
      </c>
    </row>
    <row r="4" spans="1:8" s="69" customFormat="1" ht="24.75" customHeight="1">
      <c r="A4" s="63" t="s">
        <v>150</v>
      </c>
      <c r="B4" s="92" t="s">
        <v>190</v>
      </c>
      <c r="C4" s="92" t="s">
        <v>191</v>
      </c>
      <c r="D4" s="63" t="s">
        <v>192</v>
      </c>
      <c r="E4" s="63" t="s">
        <v>193</v>
      </c>
      <c r="F4" s="86"/>
      <c r="G4" s="63" t="s">
        <v>194</v>
      </c>
      <c r="H4" s="63" t="s">
        <v>195</v>
      </c>
    </row>
    <row r="5" spans="1:8" s="69" customFormat="1" ht="24.75" customHeight="1">
      <c r="A5" s="86"/>
      <c r="B5" s="93"/>
      <c r="C5" s="93"/>
      <c r="D5" s="86"/>
      <c r="E5" s="63" t="s">
        <v>196</v>
      </c>
      <c r="F5" s="63" t="s">
        <v>197</v>
      </c>
      <c r="G5" s="63"/>
      <c r="H5" s="63"/>
    </row>
    <row r="6" spans="1:8" s="69" customFormat="1" ht="24.75" customHeight="1">
      <c r="A6" s="63" t="s">
        <v>61</v>
      </c>
      <c r="B6" s="92">
        <v>1</v>
      </c>
      <c r="C6" s="92">
        <v>2</v>
      </c>
      <c r="D6" s="63">
        <v>3</v>
      </c>
      <c r="E6" s="63">
        <v>4</v>
      </c>
      <c r="F6" s="63">
        <v>5</v>
      </c>
      <c r="G6" s="63">
        <v>6</v>
      </c>
      <c r="H6" s="63">
        <v>7</v>
      </c>
    </row>
    <row r="7" spans="1:8" s="69" customFormat="1" ht="24.75" customHeight="1">
      <c r="A7" s="94" t="s">
        <v>198</v>
      </c>
      <c r="B7" s="84">
        <f>SUM(C7:H7)</f>
        <v>21</v>
      </c>
      <c r="C7" s="84"/>
      <c r="D7" s="84">
        <v>7</v>
      </c>
      <c r="E7" s="84"/>
      <c r="F7" s="84">
        <v>12</v>
      </c>
      <c r="G7" s="84">
        <v>0</v>
      </c>
      <c r="H7" s="84">
        <v>2</v>
      </c>
    </row>
    <row r="8" spans="1:8" s="69" customFormat="1" ht="24.75" customHeight="1">
      <c r="A8" s="86"/>
      <c r="B8" s="84"/>
      <c r="C8" s="84"/>
      <c r="D8" s="84"/>
      <c r="E8" s="84"/>
      <c r="F8" s="84"/>
      <c r="G8" s="84"/>
      <c r="H8" s="84"/>
    </row>
    <row r="9" spans="1:8" s="69" customFormat="1" ht="24.75" customHeight="1">
      <c r="A9" s="86"/>
      <c r="B9" s="84"/>
      <c r="C9" s="84"/>
      <c r="D9" s="84"/>
      <c r="E9" s="84"/>
      <c r="F9" s="84"/>
      <c r="G9" s="84"/>
      <c r="H9" s="84"/>
    </row>
    <row r="10" spans="1:8" s="69" customFormat="1" ht="24.75" customHeight="1">
      <c r="A10" s="86"/>
      <c r="B10" s="84"/>
      <c r="C10" s="84"/>
      <c r="D10" s="84"/>
      <c r="E10" s="84"/>
      <c r="F10" s="84"/>
      <c r="G10" s="84"/>
      <c r="H10" s="84"/>
    </row>
    <row r="11" spans="1:8" ht="24" customHeight="1">
      <c r="A11" s="63" t="s">
        <v>62</v>
      </c>
      <c r="B11" s="95">
        <f>SUM(B7:B8)</f>
        <v>21</v>
      </c>
      <c r="C11" s="95"/>
      <c r="D11" s="95">
        <f>SUM(D7:D8)</f>
        <v>7</v>
      </c>
      <c r="E11" s="95"/>
      <c r="F11" s="95">
        <f>SUM(F7:F8)</f>
        <v>12</v>
      </c>
      <c r="G11" s="95">
        <f>SUM(G7:G8)</f>
        <v>0</v>
      </c>
      <c r="H11" s="95">
        <f>SUM(H7:H8)</f>
        <v>2</v>
      </c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8.00390625" style="69" customWidth="1"/>
    <col min="2" max="2" width="32.421875" style="69" customWidth="1"/>
    <col min="3" max="5" width="17.8515625" style="69" customWidth="1"/>
    <col min="6" max="7" width="6.8515625" style="69" customWidth="1"/>
  </cols>
  <sheetData>
    <row r="1" spans="1:2" s="69" customFormat="1" ht="24.75" customHeight="1">
      <c r="A1" s="80"/>
      <c r="B1" s="81"/>
    </row>
    <row r="2" spans="1:5" s="69" customFormat="1" ht="24.75" customHeight="1">
      <c r="A2" s="58" t="s">
        <v>199</v>
      </c>
      <c r="B2" s="58"/>
      <c r="C2" s="58"/>
      <c r="D2" s="58"/>
      <c r="E2" s="58"/>
    </row>
    <row r="3" s="69" customFormat="1" ht="24.75" customHeight="1">
      <c r="E3" s="59" t="s">
        <v>1</v>
      </c>
    </row>
    <row r="4" spans="1:5" s="69" customFormat="1" ht="24.75" customHeight="1">
      <c r="A4" s="63" t="s">
        <v>200</v>
      </c>
      <c r="B4" s="63" t="s">
        <v>4</v>
      </c>
      <c r="C4" s="63" t="s">
        <v>62</v>
      </c>
      <c r="D4" s="63" t="s">
        <v>59</v>
      </c>
      <c r="E4" s="63" t="s">
        <v>60</v>
      </c>
    </row>
    <row r="5" spans="1:5" s="69" customFormat="1" ht="24.75" customHeight="1">
      <c r="A5" s="63" t="s">
        <v>61</v>
      </c>
      <c r="B5" s="63" t="s">
        <v>61</v>
      </c>
      <c r="C5" s="63">
        <v>1</v>
      </c>
      <c r="D5" s="63">
        <v>2</v>
      </c>
      <c r="E5" s="63">
        <v>3</v>
      </c>
    </row>
    <row r="6" spans="1:5" s="69" customFormat="1" ht="24.75" customHeight="1">
      <c r="A6" s="82"/>
      <c r="B6" s="83" t="s">
        <v>62</v>
      </c>
      <c r="C6" s="84">
        <f>D6</f>
        <v>115</v>
      </c>
      <c r="D6" s="84">
        <f>SUM(D7:D19)</f>
        <v>115</v>
      </c>
      <c r="E6" s="85"/>
    </row>
    <row r="7" spans="1:5" s="69" customFormat="1" ht="24.75" customHeight="1">
      <c r="A7" s="63">
        <f aca="true" t="shared" si="0" ref="A7:A19">ROW()-6</f>
        <v>1</v>
      </c>
      <c r="B7" s="86" t="s">
        <v>201</v>
      </c>
      <c r="C7" s="84">
        <f aca="true" t="shared" si="1" ref="C7:C19">D7</f>
        <v>35</v>
      </c>
      <c r="D7" s="84">
        <v>35</v>
      </c>
      <c r="E7" s="84"/>
    </row>
    <row r="8" spans="1:5" s="69" customFormat="1" ht="24.75" customHeight="1">
      <c r="A8" s="63">
        <f t="shared" si="0"/>
        <v>2</v>
      </c>
      <c r="B8" s="86" t="s">
        <v>202</v>
      </c>
      <c r="C8" s="84">
        <f t="shared" si="1"/>
        <v>0</v>
      </c>
      <c r="D8" s="84"/>
      <c r="E8" s="84"/>
    </row>
    <row r="9" spans="1:5" s="69" customFormat="1" ht="24.75" customHeight="1">
      <c r="A9" s="63">
        <f t="shared" si="0"/>
        <v>3</v>
      </c>
      <c r="B9" s="86" t="s">
        <v>203</v>
      </c>
      <c r="C9" s="84">
        <f t="shared" si="1"/>
        <v>0</v>
      </c>
      <c r="D9" s="84"/>
      <c r="E9" s="84"/>
    </row>
    <row r="10" spans="1:5" s="69" customFormat="1" ht="24.75" customHeight="1">
      <c r="A10" s="63">
        <f t="shared" si="0"/>
        <v>4</v>
      </c>
      <c r="B10" s="86" t="s">
        <v>204</v>
      </c>
      <c r="C10" s="84">
        <f t="shared" si="1"/>
        <v>0</v>
      </c>
      <c r="D10" s="84"/>
      <c r="E10" s="84"/>
    </row>
    <row r="11" spans="1:6" s="69" customFormat="1" ht="24.75" customHeight="1">
      <c r="A11" s="63">
        <f t="shared" si="0"/>
        <v>5</v>
      </c>
      <c r="B11" s="86" t="s">
        <v>205</v>
      </c>
      <c r="C11" s="84">
        <f t="shared" si="1"/>
        <v>0</v>
      </c>
      <c r="D11" s="84"/>
      <c r="E11" s="84"/>
      <c r="F11" s="87"/>
    </row>
    <row r="12" spans="1:6" s="69" customFormat="1" ht="24.75" customHeight="1">
      <c r="A12" s="63">
        <f t="shared" si="0"/>
        <v>6</v>
      </c>
      <c r="B12" s="86" t="s">
        <v>206</v>
      </c>
      <c r="C12" s="84">
        <f t="shared" si="1"/>
        <v>0</v>
      </c>
      <c r="D12" s="84"/>
      <c r="E12" s="84"/>
      <c r="F12" s="87"/>
    </row>
    <row r="13" spans="1:6" s="69" customFormat="1" ht="24.75" customHeight="1">
      <c r="A13" s="63">
        <f t="shared" si="0"/>
        <v>7</v>
      </c>
      <c r="B13" s="86" t="s">
        <v>207</v>
      </c>
      <c r="C13" s="84">
        <f t="shared" si="1"/>
        <v>7</v>
      </c>
      <c r="D13" s="84">
        <v>7</v>
      </c>
      <c r="E13" s="84"/>
      <c r="F13" s="87"/>
    </row>
    <row r="14" spans="1:6" s="69" customFormat="1" ht="24.75" customHeight="1">
      <c r="A14" s="63">
        <f t="shared" si="0"/>
        <v>8</v>
      </c>
      <c r="B14" s="86" t="s">
        <v>208</v>
      </c>
      <c r="C14" s="84">
        <f t="shared" si="1"/>
        <v>0</v>
      </c>
      <c r="D14" s="84"/>
      <c r="E14" s="84"/>
      <c r="F14" s="87"/>
    </row>
    <row r="15" spans="1:6" s="69" customFormat="1" ht="24.75" customHeight="1">
      <c r="A15" s="63">
        <f t="shared" si="0"/>
        <v>9</v>
      </c>
      <c r="B15" s="86" t="s">
        <v>209</v>
      </c>
      <c r="C15" s="84">
        <f t="shared" si="1"/>
        <v>0</v>
      </c>
      <c r="D15" s="84"/>
      <c r="E15" s="84"/>
      <c r="F15" s="87"/>
    </row>
    <row r="16" spans="1:6" s="69" customFormat="1" ht="24.75" customHeight="1">
      <c r="A16" s="63">
        <f t="shared" si="0"/>
        <v>10</v>
      </c>
      <c r="B16" s="86" t="s">
        <v>195</v>
      </c>
      <c r="C16" s="84">
        <f t="shared" si="1"/>
        <v>2</v>
      </c>
      <c r="D16" s="84">
        <v>2</v>
      </c>
      <c r="E16" s="84"/>
      <c r="F16" s="87"/>
    </row>
    <row r="17" spans="1:6" s="69" customFormat="1" ht="24.75" customHeight="1">
      <c r="A17" s="63">
        <f t="shared" si="0"/>
        <v>11</v>
      </c>
      <c r="B17" s="86" t="s">
        <v>210</v>
      </c>
      <c r="C17" s="84">
        <f t="shared" si="1"/>
        <v>0</v>
      </c>
      <c r="D17" s="84">
        <v>0</v>
      </c>
      <c r="E17" s="84"/>
      <c r="F17" s="87"/>
    </row>
    <row r="18" spans="1:6" s="69" customFormat="1" ht="24.75" customHeight="1">
      <c r="A18" s="63">
        <f t="shared" si="0"/>
        <v>12</v>
      </c>
      <c r="B18" s="86" t="s">
        <v>211</v>
      </c>
      <c r="C18" s="84">
        <f t="shared" si="1"/>
        <v>12</v>
      </c>
      <c r="D18" s="88">
        <v>12</v>
      </c>
      <c r="E18" s="84"/>
      <c r="F18" s="87"/>
    </row>
    <row r="19" spans="1:5" s="69" customFormat="1" ht="24.75" customHeight="1">
      <c r="A19" s="63">
        <f t="shared" si="0"/>
        <v>13</v>
      </c>
      <c r="B19" s="86" t="s">
        <v>212</v>
      </c>
      <c r="C19" s="84">
        <f t="shared" si="1"/>
        <v>59</v>
      </c>
      <c r="D19" s="84">
        <v>59</v>
      </c>
      <c r="E19" s="89"/>
    </row>
    <row r="20" spans="3:4" ht="12.75" customHeight="1">
      <c r="C20" s="90"/>
      <c r="D20" s="91"/>
    </row>
    <row r="21" spans="3:4" ht="12.75" customHeight="1">
      <c r="C21" s="90"/>
      <c r="D21" s="90"/>
    </row>
    <row r="22" spans="3:4" ht="12.75" customHeight="1">
      <c r="C22" s="90"/>
      <c r="D22" s="90"/>
    </row>
    <row r="23" spans="3:4" ht="12.75" customHeight="1">
      <c r="C23" s="90"/>
      <c r="D23" s="90"/>
    </row>
  </sheetData>
  <sheetProtection/>
  <mergeCells count="1">
    <mergeCell ref="A2:E2"/>
  </mergeCell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曹冀芳</dc:creator>
  <cp:keywords/>
  <dc:description/>
  <cp:lastModifiedBy>yuyu</cp:lastModifiedBy>
  <cp:lastPrinted>2020-07-31T06:58:04Z</cp:lastPrinted>
  <dcterms:created xsi:type="dcterms:W3CDTF">2018-05-08T02:27:05Z</dcterms:created>
  <dcterms:modified xsi:type="dcterms:W3CDTF">2022-09-20T07:46:32Z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31D7FE767A6B45F394627F6C7DB7E399</vt:lpwstr>
  </property>
</Properties>
</file>