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<sst xmlns="http://schemas.openxmlformats.org/spreadsheetml/2006/main" count="51" uniqueCount="42">
  <si>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2025年彩票公益金分配表</t>
  </si>
  <si>
    <t>序号</t>
  </si>
  <si>
    <t>县区名称</t>
  </si>
  <si>
    <t>总计</t>
  </si>
  <si>
    <t>老年人福利类</t>
  </si>
  <si>
    <t>残疾人福利类</t>
  </si>
  <si>
    <t>儿童福利类</t>
  </si>
  <si>
    <t>社会公益类</t>
  </si>
  <si>
    <t>中央资金</t>
  </si>
  <si>
    <t>省级资金</t>
  </si>
  <si>
    <t>市本级
资金</t>
  </si>
  <si>
    <t>中央福彩</t>
  </si>
  <si>
    <t>省级福彩</t>
  </si>
  <si>
    <t>中央集中</t>
  </si>
  <si>
    <t>省级福彩提前批</t>
  </si>
  <si>
    <t>省级提前批</t>
  </si>
  <si>
    <t>中央专项</t>
  </si>
  <si>
    <t>提前批</t>
  </si>
  <si>
    <t>省级专项</t>
  </si>
  <si>
    <t>养老机构设施维修改造和设备配置项目</t>
  </si>
  <si>
    <t>居家和社区基本养老服务提升行动</t>
  </si>
  <si>
    <t>全市养老服务人才培训</t>
  </si>
  <si>
    <t>2024年养老机构运营补贴项目</t>
  </si>
  <si>
    <t>老年助餐服务奖励补贴</t>
  </si>
  <si>
    <t>已建成为民实事项目运营补贴项目</t>
  </si>
  <si>
    <t>已建成为民实事项目奖励补贴项目</t>
  </si>
  <si>
    <t>2024年度建成12个乡镇综合养老服务中心运营补贴资金项目</t>
  </si>
  <si>
    <t>精神障碍社区康复服务试点项目</t>
  </si>
  <si>
    <t>福彩圆梦·孤儿助学工程项目</t>
  </si>
  <si>
    <t>孤儿医疗康复明天计划</t>
  </si>
  <si>
    <t>“福彩圆梦·事实无人抚养儿童助学工程”项目</t>
  </si>
  <si>
    <t>未成年人关爱保护</t>
  </si>
  <si>
    <t>殡葬基础设施设备建设及更新改造项目</t>
  </si>
  <si>
    <t>预算合计</t>
  </si>
  <si>
    <t>下达市本级机关</t>
  </si>
  <si>
    <t>下达县区合计</t>
  </si>
  <si>
    <t>甘州区</t>
  </si>
  <si>
    <t>临泽县</t>
  </si>
  <si>
    <t>高台县</t>
  </si>
  <si>
    <t>山丹县</t>
  </si>
  <si>
    <t>民乐县</t>
  </si>
  <si>
    <t>肃南县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</si>
</sst>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rgb="FF000000"/>
      <name val="CESI小标宋-GB13000"/>
      <charset val="134"/>
    </font>
    <font>
      <b/>
      <sz val="10"/>
      <color rgb="FF000000"/>
      <name val="黑体"/>
      <charset val="134"/>
    </font>
    <font>
      <b/>
      <sz val="11"/>
      <color theme="1"/>
      <name val="黑体"/>
      <charset val="134"/>
    </font>
    <font>
      <sz val="14"/>
      <color rgb="FF000000"/>
      <name val="黑体"/>
      <charset val="134"/>
    </font>
    <font>
      <b/>
      <sz val="11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Protection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tabSelected="1" zoomScale="85" zoomScaleNormal="85" workbookViewId="0">
      <selection activeCell="B2" sqref="B2:B6"/>
    </sheetView>
  </sheetViews>
  <sheetFormatPr defaultColWidth="8.89166666666667" defaultRowHeight="13.5"/>
  <cols>
    <col min="2" max="2" width="19.55" customWidth="1"/>
    <col min="3" max="3" width="12.55" customWidth="1"/>
    <col min="6" max="6" width="12.9416666666667" style="1" customWidth="1"/>
    <col min="7" max="10" width="9.53333333333333" customWidth="1"/>
    <col min="13" max="13" width="9.925" customWidth="1"/>
    <col min="17" max="19" width="13.1083333333333" customWidth="1"/>
    <col min="20" max="20" width="7.18333333333333" customWidth="1"/>
    <col min="21" max="22" width="9.44166666666667" customWidth="1"/>
    <col min="23" max="23" width="7.975" customWidth="1"/>
  </cols>
  <sheetData>
    <row r="1" ht="48" customHeight="1" spans="1:23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34" customHeight="1" spans="1:23">
      <c r="A2" s="4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 t="s">
        <v>4</v>
      </c>
      <c r="J2" s="4"/>
      <c r="K2" s="4"/>
      <c r="L2" s="4"/>
      <c r="M2" s="4"/>
      <c r="N2" s="4"/>
      <c r="O2" s="4"/>
      <c r="P2" s="4"/>
      <c r="Q2" s="5" t="s">
        <v>5</v>
      </c>
      <c r="R2" s="4" t="s">
        <v>6</v>
      </c>
      <c r="S2" s="4"/>
      <c r="T2" s="4"/>
      <c r="U2" s="4"/>
      <c r="V2" s="4" t="s">
        <v>7</v>
      </c>
      <c r="W2" s="4"/>
    </row>
    <row r="3" ht="28" customHeight="1" spans="1:23">
      <c r="A3" s="4"/>
      <c r="B3" s="4"/>
      <c r="C3" s="4" t="s">
        <v>3</v>
      </c>
      <c r="D3" s="6" t="s">
        <v>8</v>
      </c>
      <c r="E3" s="6"/>
      <c r="F3" s="7" t="s">
        <v>9</v>
      </c>
      <c r="G3" s="7"/>
      <c r="H3" s="8" t="s">
        <v>10</v>
      </c>
      <c r="I3" s="4" t="s">
        <v>11</v>
      </c>
      <c r="J3" s="4"/>
      <c r="K3" s="4" t="s">
        <v>12</v>
      </c>
      <c r="L3" s="4"/>
      <c r="M3" s="4"/>
      <c r="N3" s="4"/>
      <c r="O3" s="4"/>
      <c r="P3" s="4"/>
      <c r="Q3" s="4" t="s">
        <v>13</v>
      </c>
      <c r="R3" s="4" t="s">
        <v>13</v>
      </c>
      <c r="S3" s="4"/>
      <c r="T3" s="4" t="s">
        <v>14</v>
      </c>
      <c r="U3" s="4"/>
      <c r="V3" s="4" t="s">
        <v>13</v>
      </c>
      <c r="W3" s="4" t="s">
        <v>15</v>
      </c>
    </row>
    <row r="4" ht="28" customHeight="1" spans="1:23">
      <c r="A4" s="4"/>
      <c r="B4" s="4"/>
      <c r="C4" s="4"/>
      <c r="D4" s="6"/>
      <c r="E4" s="6"/>
      <c r="F4" s="7"/>
      <c r="G4" s="7"/>
      <c r="H4" s="7"/>
      <c r="I4" s="4" t="s">
        <v>13</v>
      </c>
      <c r="J4" s="4" t="s">
        <v>16</v>
      </c>
      <c r="K4" s="4" t="s">
        <v>17</v>
      </c>
      <c r="L4" s="4"/>
      <c r="M4" s="4"/>
      <c r="N4" s="4"/>
      <c r="O4" s="4"/>
      <c r="P4" s="4" t="s">
        <v>18</v>
      </c>
      <c r="Q4" s="4"/>
      <c r="R4" s="4"/>
      <c r="S4" s="4"/>
      <c r="T4" s="4"/>
      <c r="U4" s="4"/>
      <c r="V4" s="4"/>
      <c r="W4" s="4"/>
    </row>
    <row r="5" ht="57.6" customHeight="1" spans="1:23">
      <c r="A5" s="4"/>
      <c r="B5" s="4"/>
      <c r="C5" s="4"/>
      <c r="D5" s="4" t="s">
        <v>13</v>
      </c>
      <c r="E5" s="4" t="s">
        <v>16</v>
      </c>
      <c r="F5" s="4" t="s">
        <v>15</v>
      </c>
      <c r="G5" s="4" t="s">
        <v>18</v>
      </c>
      <c r="H5" s="7"/>
      <c r="I5" s="4" t="s">
        <v>19</v>
      </c>
      <c r="J5" s="4" t="s">
        <v>20</v>
      </c>
      <c r="K5" s="4" t="s">
        <v>21</v>
      </c>
      <c r="L5" s="4" t="s">
        <v>22</v>
      </c>
      <c r="M5" s="4" t="s">
        <v>23</v>
      </c>
      <c r="N5" s="4" t="s">
        <v>24</v>
      </c>
      <c r="O5" s="4" t="s">
        <v>25</v>
      </c>
      <c r="P5" s="4" t="s">
        <v>26</v>
      </c>
      <c r="Q5" s="4" t="s">
        <v>27</v>
      </c>
      <c r="R5" s="4" t="s">
        <v>28</v>
      </c>
      <c r="S5" s="4" t="s">
        <v>29</v>
      </c>
      <c r="T5" s="4" t="s">
        <v>30</v>
      </c>
      <c r="U5" s="4" t="s">
        <v>31</v>
      </c>
      <c r="V5" s="4" t="s">
        <v>32</v>
      </c>
      <c r="W5" s="4" t="s">
        <v>32</v>
      </c>
    </row>
    <row r="6" ht="45" customHeight="1" spans="1:23">
      <c r="A6" s="4"/>
      <c r="B6" s="4"/>
      <c r="C6" s="4"/>
      <c r="D6" s="4"/>
      <c r="E6" s="4"/>
      <c r="F6" s="4"/>
      <c r="G6" s="4"/>
      <c r="H6" s="7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ht="31" customHeight="1" spans="1:23">
      <c r="A7" s="4" t="s">
        <v>33</v>
      </c>
      <c r="B7" s="4"/>
      <c r="C7" s="9">
        <f>D7+H7+E7+F7+G7</f>
        <v>3177</v>
      </c>
      <c r="D7" s="9">
        <f>I7+Q7+R7+S7+V7</f>
        <v>417</v>
      </c>
      <c r="E7" s="9">
        <f>J7</f>
        <v>88</v>
      </c>
      <c r="F7" s="10">
        <f>K7+L7+M7+N7+O7+T7+U7+W7</f>
        <v>1998</v>
      </c>
      <c r="G7" s="9">
        <f>P7</f>
        <v>120</v>
      </c>
      <c r="H7" s="9">
        <v>554</v>
      </c>
      <c r="I7" s="9">
        <f t="shared" ref="I7:W7" si="0">I8+I9</f>
        <v>331</v>
      </c>
      <c r="J7" s="9">
        <f t="shared" si="0"/>
        <v>88</v>
      </c>
      <c r="K7" s="9">
        <f t="shared" si="0"/>
        <v>45</v>
      </c>
      <c r="L7" s="9">
        <f t="shared" si="0"/>
        <v>527</v>
      </c>
      <c r="M7" s="9">
        <f t="shared" si="0"/>
        <v>136</v>
      </c>
      <c r="N7" s="9">
        <f t="shared" si="0"/>
        <v>280</v>
      </c>
      <c r="O7" s="9">
        <f t="shared" si="0"/>
        <v>110</v>
      </c>
      <c r="P7" s="9">
        <f t="shared" si="0"/>
        <v>120</v>
      </c>
      <c r="Q7" s="9">
        <f t="shared" si="0"/>
        <v>30</v>
      </c>
      <c r="R7" s="9">
        <f t="shared" si="0"/>
        <v>52</v>
      </c>
      <c r="S7" s="9">
        <f t="shared" si="0"/>
        <v>4</v>
      </c>
      <c r="T7" s="9">
        <f t="shared" si="0"/>
        <v>190</v>
      </c>
      <c r="U7" s="9">
        <f t="shared" si="0"/>
        <v>10</v>
      </c>
      <c r="V7" s="9">
        <f t="shared" si="0"/>
        <v>0</v>
      </c>
      <c r="W7" s="9">
        <f t="shared" si="0"/>
        <v>700</v>
      </c>
    </row>
    <row r="8" ht="31" customHeight="1" spans="1:23">
      <c r="A8" s="4" t="s">
        <v>34</v>
      </c>
      <c r="B8" s="4"/>
      <c r="C8" s="9">
        <f t="shared" ref="C8:C16" si="1">D8+H8+E8+F8+G8</f>
        <v>156</v>
      </c>
      <c r="D8" s="9">
        <f>I8+Q8+R8+S8+V8</f>
        <v>71</v>
      </c>
      <c r="E8" s="9">
        <f t="shared" ref="E8:E15" si="2">J8</f>
        <v>0</v>
      </c>
      <c r="F8" s="10">
        <f t="shared" ref="F8:F15" si="3">K8+L8+M8+N8+O8+T8+U8+W8</f>
        <v>85</v>
      </c>
      <c r="G8" s="9">
        <f t="shared" ref="G8:G15" si="4">P8</f>
        <v>0</v>
      </c>
      <c r="H8" s="9"/>
      <c r="I8" s="9">
        <v>65</v>
      </c>
      <c r="J8" s="9"/>
      <c r="K8" s="9">
        <v>45</v>
      </c>
      <c r="L8" s="9">
        <v>30</v>
      </c>
      <c r="M8" s="9"/>
      <c r="N8" s="9"/>
      <c r="O8" s="9"/>
      <c r="P8" s="9"/>
      <c r="Q8" s="9"/>
      <c r="R8" s="9">
        <v>6</v>
      </c>
      <c r="S8" s="9"/>
      <c r="T8" s="9"/>
      <c r="U8" s="9">
        <v>10</v>
      </c>
      <c r="V8" s="9"/>
      <c r="W8" s="9"/>
    </row>
    <row r="9" ht="31" customHeight="1" spans="1:23">
      <c r="A9" s="11" t="s">
        <v>35</v>
      </c>
      <c r="B9" s="11"/>
      <c r="C9" s="9">
        <f t="shared" si="1"/>
        <v>2467</v>
      </c>
      <c r="D9" s="9">
        <f t="shared" ref="D8:D15" si="5">I9+Q9+R9+S9+V9</f>
        <v>346</v>
      </c>
      <c r="E9" s="9">
        <f t="shared" si="2"/>
        <v>88</v>
      </c>
      <c r="F9" s="10">
        <f t="shared" si="3"/>
        <v>1913</v>
      </c>
      <c r="G9" s="9">
        <f t="shared" si="4"/>
        <v>120</v>
      </c>
      <c r="H9" s="9"/>
      <c r="I9" s="9">
        <f t="shared" ref="I9:W9" si="6">I10+I11+I12+I13+I14+I15</f>
        <v>266</v>
      </c>
      <c r="J9" s="9">
        <f t="shared" si="6"/>
        <v>88</v>
      </c>
      <c r="K9" s="9">
        <f t="shared" si="6"/>
        <v>0</v>
      </c>
      <c r="L9" s="9">
        <f t="shared" si="6"/>
        <v>497</v>
      </c>
      <c r="M9" s="9">
        <f t="shared" si="6"/>
        <v>136</v>
      </c>
      <c r="N9" s="9">
        <f t="shared" si="6"/>
        <v>280</v>
      </c>
      <c r="O9" s="9">
        <f t="shared" si="6"/>
        <v>110</v>
      </c>
      <c r="P9" s="9">
        <f t="shared" si="6"/>
        <v>120</v>
      </c>
      <c r="Q9" s="9">
        <f t="shared" si="6"/>
        <v>30</v>
      </c>
      <c r="R9" s="9">
        <f t="shared" si="6"/>
        <v>46</v>
      </c>
      <c r="S9" s="9">
        <f t="shared" si="6"/>
        <v>4</v>
      </c>
      <c r="T9" s="9">
        <f t="shared" si="6"/>
        <v>190</v>
      </c>
      <c r="U9" s="9">
        <f t="shared" si="6"/>
        <v>0</v>
      </c>
      <c r="V9" s="9">
        <f t="shared" si="6"/>
        <v>0</v>
      </c>
      <c r="W9" s="9">
        <f t="shared" si="6"/>
        <v>700</v>
      </c>
    </row>
    <row r="10" ht="28" customHeight="1" spans="1:23">
      <c r="A10" s="11">
        <v>1</v>
      </c>
      <c r="B10" s="12" t="s">
        <v>36</v>
      </c>
      <c r="C10" s="9">
        <f t="shared" si="1"/>
        <v>647.6</v>
      </c>
      <c r="D10" s="9">
        <f t="shared" si="5"/>
        <v>167</v>
      </c>
      <c r="E10" s="9">
        <f t="shared" si="2"/>
        <v>32</v>
      </c>
      <c r="F10" s="10">
        <f t="shared" si="3"/>
        <v>398.6</v>
      </c>
      <c r="G10" s="9">
        <f t="shared" si="4"/>
        <v>50</v>
      </c>
      <c r="H10" s="9"/>
      <c r="I10" s="9">
        <v>140</v>
      </c>
      <c r="J10" s="9">
        <v>32</v>
      </c>
      <c r="K10" s="9">
        <v>0</v>
      </c>
      <c r="L10" s="9">
        <v>206</v>
      </c>
      <c r="M10" s="9">
        <v>23.6</v>
      </c>
      <c r="N10" s="9">
        <v>45</v>
      </c>
      <c r="O10" s="9">
        <v>54</v>
      </c>
      <c r="P10" s="9">
        <v>50</v>
      </c>
      <c r="Q10" s="9">
        <v>0</v>
      </c>
      <c r="R10" s="9">
        <v>25</v>
      </c>
      <c r="S10" s="9">
        <v>2</v>
      </c>
      <c r="T10" s="9">
        <v>70</v>
      </c>
      <c r="U10" s="9"/>
      <c r="V10" s="9"/>
      <c r="W10" s="9"/>
    </row>
    <row r="11" ht="28" customHeight="1" spans="1:23">
      <c r="A11" s="11">
        <v>2</v>
      </c>
      <c r="B11" s="12" t="s">
        <v>37</v>
      </c>
      <c r="C11" s="9">
        <f t="shared" si="1"/>
        <v>198.2</v>
      </c>
      <c r="D11" s="9">
        <f t="shared" si="5"/>
        <v>6</v>
      </c>
      <c r="E11" s="9">
        <f t="shared" si="2"/>
        <v>12</v>
      </c>
      <c r="F11" s="10">
        <f t="shared" si="3"/>
        <v>160.2</v>
      </c>
      <c r="G11" s="9">
        <f t="shared" si="4"/>
        <v>20</v>
      </c>
      <c r="H11" s="9"/>
      <c r="I11" s="9"/>
      <c r="J11" s="9">
        <v>12</v>
      </c>
      <c r="K11" s="9">
        <v>0</v>
      </c>
      <c r="L11" s="9">
        <v>38</v>
      </c>
      <c r="M11" s="9">
        <v>25.2</v>
      </c>
      <c r="N11" s="9">
        <v>45</v>
      </c>
      <c r="O11" s="9">
        <v>16</v>
      </c>
      <c r="P11" s="9">
        <v>20</v>
      </c>
      <c r="Q11" s="9">
        <v>0</v>
      </c>
      <c r="R11" s="9">
        <v>5</v>
      </c>
      <c r="S11" s="9">
        <v>1</v>
      </c>
      <c r="T11" s="9">
        <v>36</v>
      </c>
      <c r="U11" s="9"/>
      <c r="V11" s="9"/>
      <c r="W11" s="9"/>
    </row>
    <row r="12" ht="28" customHeight="1" spans="1:23">
      <c r="A12" s="11">
        <v>3</v>
      </c>
      <c r="B12" s="12" t="s">
        <v>38</v>
      </c>
      <c r="C12" s="9">
        <f t="shared" si="1"/>
        <v>644</v>
      </c>
      <c r="D12" s="9">
        <f t="shared" si="5"/>
        <v>10</v>
      </c>
      <c r="E12" s="9">
        <f t="shared" si="2"/>
        <v>10</v>
      </c>
      <c r="F12" s="10">
        <f t="shared" si="3"/>
        <v>614</v>
      </c>
      <c r="G12" s="9">
        <f t="shared" si="4"/>
        <v>10</v>
      </c>
      <c r="H12" s="9"/>
      <c r="I12" s="9"/>
      <c r="J12" s="9">
        <v>10</v>
      </c>
      <c r="K12" s="9">
        <v>0</v>
      </c>
      <c r="L12" s="9">
        <v>122</v>
      </c>
      <c r="M12" s="9">
        <v>9</v>
      </c>
      <c r="N12" s="9">
        <v>45</v>
      </c>
      <c r="O12" s="9">
        <v>13</v>
      </c>
      <c r="P12" s="9">
        <v>10</v>
      </c>
      <c r="Q12" s="9">
        <v>0</v>
      </c>
      <c r="R12" s="9">
        <v>9</v>
      </c>
      <c r="S12" s="9">
        <v>1</v>
      </c>
      <c r="T12" s="9">
        <v>25</v>
      </c>
      <c r="U12" s="9"/>
      <c r="V12" s="9"/>
      <c r="W12" s="9">
        <v>400</v>
      </c>
    </row>
    <row r="13" ht="28" customHeight="1" spans="1:23">
      <c r="A13" s="11">
        <v>4</v>
      </c>
      <c r="B13" s="12" t="s">
        <v>39</v>
      </c>
      <c r="C13" s="9">
        <f t="shared" si="1"/>
        <v>696.5</v>
      </c>
      <c r="D13" s="9">
        <f t="shared" si="5"/>
        <v>127</v>
      </c>
      <c r="E13" s="9">
        <f t="shared" si="2"/>
        <v>14</v>
      </c>
      <c r="F13" s="10">
        <f t="shared" si="3"/>
        <v>535.5</v>
      </c>
      <c r="G13" s="9">
        <f t="shared" si="4"/>
        <v>20</v>
      </c>
      <c r="H13" s="9"/>
      <c r="I13" s="9">
        <v>126</v>
      </c>
      <c r="J13" s="9">
        <v>14</v>
      </c>
      <c r="K13" s="9">
        <v>0</v>
      </c>
      <c r="L13" s="9">
        <v>67</v>
      </c>
      <c r="M13" s="9">
        <v>56.5</v>
      </c>
      <c r="N13" s="9">
        <v>55</v>
      </c>
      <c r="O13" s="9">
        <v>21</v>
      </c>
      <c r="P13" s="9">
        <v>20</v>
      </c>
      <c r="Q13" s="9">
        <v>0</v>
      </c>
      <c r="R13" s="9">
        <v>1</v>
      </c>
      <c r="S13" s="9"/>
      <c r="T13" s="9">
        <v>36</v>
      </c>
      <c r="U13" s="9"/>
      <c r="V13" s="9"/>
      <c r="W13" s="9">
        <v>300</v>
      </c>
    </row>
    <row r="14" ht="28" customHeight="1" spans="1:23">
      <c r="A14" s="11">
        <v>5</v>
      </c>
      <c r="B14" s="12" t="s">
        <v>40</v>
      </c>
      <c r="C14" s="9">
        <f t="shared" si="1"/>
        <v>172.2</v>
      </c>
      <c r="D14" s="9">
        <f t="shared" si="5"/>
        <v>35</v>
      </c>
      <c r="E14" s="9">
        <f t="shared" si="2"/>
        <v>10</v>
      </c>
      <c r="F14" s="10">
        <f t="shared" si="3"/>
        <v>117.2</v>
      </c>
      <c r="G14" s="9">
        <f t="shared" si="4"/>
        <v>10</v>
      </c>
      <c r="H14" s="9"/>
      <c r="I14" s="9"/>
      <c r="J14" s="9">
        <v>10</v>
      </c>
      <c r="K14" s="9">
        <v>0</v>
      </c>
      <c r="L14" s="9">
        <v>38</v>
      </c>
      <c r="M14" s="9">
        <v>9.2</v>
      </c>
      <c r="N14" s="9">
        <v>45</v>
      </c>
      <c r="O14" s="9">
        <v>3</v>
      </c>
      <c r="P14" s="9">
        <v>10</v>
      </c>
      <c r="Q14" s="9">
        <v>30</v>
      </c>
      <c r="R14" s="9">
        <v>5</v>
      </c>
      <c r="S14" s="9"/>
      <c r="T14" s="9">
        <v>22</v>
      </c>
      <c r="U14" s="9"/>
      <c r="V14" s="9"/>
      <c r="W14" s="9"/>
    </row>
    <row r="15" ht="28" customHeight="1" spans="1:23">
      <c r="A15" s="11">
        <v>6</v>
      </c>
      <c r="B15" s="12" t="s">
        <v>41</v>
      </c>
      <c r="C15" s="9">
        <f t="shared" si="1"/>
        <v>108.5</v>
      </c>
      <c r="D15" s="9">
        <f t="shared" si="5"/>
        <v>1</v>
      </c>
      <c r="E15" s="9">
        <f t="shared" si="2"/>
        <v>10</v>
      </c>
      <c r="F15" s="10">
        <f t="shared" si="3"/>
        <v>87.5</v>
      </c>
      <c r="G15" s="9">
        <f t="shared" si="4"/>
        <v>10</v>
      </c>
      <c r="H15" s="9"/>
      <c r="I15" s="9"/>
      <c r="J15" s="9">
        <v>10</v>
      </c>
      <c r="K15" s="9">
        <v>0</v>
      </c>
      <c r="L15" s="9">
        <v>26</v>
      </c>
      <c r="M15" s="9">
        <v>12.5</v>
      </c>
      <c r="N15" s="9">
        <v>45</v>
      </c>
      <c r="O15" s="9">
        <v>3</v>
      </c>
      <c r="P15" s="9">
        <v>10</v>
      </c>
      <c r="Q15" s="9">
        <v>0</v>
      </c>
      <c r="R15" s="9">
        <v>1</v>
      </c>
      <c r="S15" s="9"/>
      <c r="T15" s="9">
        <v>1</v>
      </c>
      <c r="U15" s="9"/>
      <c r="V15" s="9"/>
      <c r="W15" s="9"/>
    </row>
    <row r="16" spans="1:23">
      <c r="F16"/>
    </row>
  </sheetData>
  <mergeCells count="41">
    <mergeCell ref="A1:W1"/>
    <mergeCell ref="C2:H2"/>
    <mergeCell ref="I2:O2"/>
    <mergeCell ref="R2:U2"/>
    <mergeCell ref="V2:W2"/>
    <mergeCell ref="I3:J3"/>
    <mergeCell ref="K3:P3"/>
    <mergeCell ref="K4:O4"/>
    <mergeCell ref="A7:B7"/>
    <mergeCell ref="A8:B8"/>
    <mergeCell ref="A9:B9"/>
    <mergeCell ref="A2:A6"/>
    <mergeCell ref="B2:B6"/>
    <mergeCell ref="C3:C6"/>
    <mergeCell ref="D5:D6"/>
    <mergeCell ref="E5:E6"/>
    <mergeCell ref="F5:F6"/>
    <mergeCell ref="G5:G6"/>
    <mergeCell ref="H3:H6"/>
    <mergeCell ref="I5:I6"/>
    <mergeCell ref="J5:J6"/>
    <mergeCell ref="K5:K6"/>
    <mergeCell ref="L5:L6"/>
    <mergeCell ref="M5:M6"/>
    <mergeCell ref="N5:N6"/>
    <mergeCell ref="O5:O6"/>
    <mergeCell ref="P5:P6"/>
    <mergeCell ref="Q3:Q4"/>
    <mergeCell ref="Q5:Q6"/>
    <mergeCell ref="R5:R6"/>
    <mergeCell ref="S5:S6"/>
    <mergeCell ref="T5:T6"/>
    <mergeCell ref="U5:U6"/>
    <mergeCell ref="V3:V4"/>
    <mergeCell ref="V5:V6"/>
    <mergeCell ref="W3:W4"/>
    <mergeCell ref="W5:W6"/>
    <mergeCell ref="D3:E4"/>
    <mergeCell ref="F3:G4"/>
    <mergeCell ref="R3:S4"/>
    <mergeCell ref="T3:U4"/>
  </mergeCells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吕恒伟</cp:lastModifiedBy>
  <dcterms:created xsi:type="dcterms:W3CDTF">2026-06-24T14:15:00Z</dcterms:created>
  <dcterms:modified xsi:type="dcterms:W3CDTF">2026-06-30T07:28:38Z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CE66431D466AC6FE7E2B436A846A6C51_43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