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明细表" sheetId="1" r:id="rId1"/>
  </sheets>
  <definedNames>
    <definedName name="_xlnm._FilterDatabase" localSheetId="0" hidden="1">明细表!$A$4:$G$42</definedName>
    <definedName name="_xlnm.Print_Titles" localSheetId="0">明细表!$1:$3</definedName>
  </definedNames>
  <calcPr calcId="144525"/>
</workbook>
</file>

<file path=xl/sharedStrings.xml><?xml version="1.0" encoding="utf-8"?>
<sst xmlns="http://schemas.openxmlformats.org/spreadsheetml/2006/main" count="159" uniqueCount="77">
  <si>
    <t>附件1</t>
  </si>
  <si>
    <t>张掖市甘州区存量住宅用地项目清单</t>
  </si>
  <si>
    <t>单位：公顷</t>
  </si>
  <si>
    <t>序号</t>
  </si>
  <si>
    <t>项目名称</t>
  </si>
  <si>
    <t>地块位置</t>
  </si>
  <si>
    <t>地块类型</t>
  </si>
  <si>
    <t>地块面积</t>
  </si>
  <si>
    <r>
      <rPr>
        <b/>
        <sz val="9"/>
        <rFont val="宋体"/>
        <charset val="134"/>
      </rPr>
      <t>建设</t>
    </r>
    <r>
      <rPr>
        <b/>
        <sz val="9"/>
        <rFont val="宋体"/>
        <charset val="134"/>
      </rPr>
      <t xml:space="preserve">
</t>
    </r>
    <r>
      <rPr>
        <b/>
        <sz val="9"/>
        <rFont val="宋体"/>
        <charset val="134"/>
      </rPr>
      <t>状态</t>
    </r>
  </si>
  <si>
    <t>未销售房屋的  土地面积</t>
  </si>
  <si>
    <t>爱琴海商住开发项目二期</t>
  </si>
  <si>
    <t>滨河新区规划民乐北路与规划昭武路交汇处东南角</t>
  </si>
  <si>
    <t>城镇住宅-普通商品住房用地</t>
  </si>
  <si>
    <r>
      <rPr>
        <sz val="9"/>
        <rFont val="宋体"/>
        <charset val="134"/>
      </rPr>
      <t>已动工</t>
    </r>
    <r>
      <rPr>
        <sz val="9"/>
        <rFont val="宋体"/>
        <charset val="134"/>
      </rPr>
      <t xml:space="preserve">
</t>
    </r>
    <r>
      <rPr>
        <sz val="9"/>
        <rFont val="宋体"/>
        <charset val="134"/>
      </rPr>
      <t>未竣工</t>
    </r>
  </si>
  <si>
    <t>甘肃传汉堂房地产开发有限责任公司房地产开发项目</t>
  </si>
  <si>
    <t>城北片区规划国道312线与规划北三环路交汇处东南角</t>
  </si>
  <si>
    <t>已动工未竣工</t>
  </si>
  <si>
    <t>金房裕园商住开发项目</t>
  </si>
  <si>
    <t>滨河新区规划民乐北路与规划昭武东路交汇处西南角</t>
  </si>
  <si>
    <t>天苑丽居商住开发项目一期</t>
  </si>
  <si>
    <t>城北片区规划经二路与规划丹马街交汇处东南角</t>
  </si>
  <si>
    <t>已动工
未竣工</t>
  </si>
  <si>
    <t>西关海商住开发项目二期</t>
  </si>
  <si>
    <t>滨河新区西关村安置小区与规划临松东街交汇处东南角</t>
  </si>
  <si>
    <r>
      <rPr>
        <sz val="9"/>
        <rFont val="宋体"/>
        <charset val="134"/>
      </rPr>
      <t>城镇住宅</t>
    </r>
    <r>
      <rPr>
        <sz val="9"/>
        <rFont val="宋体"/>
        <charset val="134"/>
      </rPr>
      <t>-</t>
    </r>
    <r>
      <rPr>
        <sz val="9"/>
        <rFont val="宋体"/>
        <charset val="134"/>
      </rPr>
      <t>普通商品住房用地</t>
    </r>
  </si>
  <si>
    <t>新墩镇北关村一社安置开发项目</t>
  </si>
  <si>
    <t>城北片区规划经二路与规划纬四路交汇处东南角</t>
  </si>
  <si>
    <t>新墩镇花儿村一社安置开发项目</t>
  </si>
  <si>
    <t>滨河新区规划山丹南路东侧</t>
  </si>
  <si>
    <t>新墩镇南华村十一社安置开发项目</t>
  </si>
  <si>
    <t>滨河新区规划高台路与规划昭武路交汇处西南角</t>
  </si>
  <si>
    <t>学府家园商住开发项目</t>
  </si>
  <si>
    <t>滨河新区规划肃南南路与规划永固路交汇处西南角</t>
  </si>
  <si>
    <t>张掖市亿科房地产开发有限公司商住开发项目</t>
  </si>
  <si>
    <t>滨河新区规划民乐路与规划永固路交汇处东南角</t>
  </si>
  <si>
    <t>长安府邸商住开发项目</t>
  </si>
  <si>
    <t>滨河新区规划西三环路东侧</t>
  </si>
  <si>
    <t>蓝山公馆商住开发项目五、六期</t>
  </si>
  <si>
    <t>城北片区规划环城西路与规划北环西路交汇处西北角</t>
  </si>
  <si>
    <t>博馨苑商住开发项目</t>
  </si>
  <si>
    <t>滨河新区规划山丹北路与规划南华街交汇处东北角</t>
  </si>
  <si>
    <t>西关海商住开发项目三期</t>
  </si>
  <si>
    <t>滨河新区规划民乐北路与规划临松东街交汇处西南角</t>
  </si>
  <si>
    <t>张掖市宝成房地产开发有限公司商住开发项目</t>
  </si>
  <si>
    <t>张掖市豪盛房地产开发有限责任公司商住开发项目（顺祥馨苑）</t>
  </si>
  <si>
    <t>滨河新区规划山丹北路东侧</t>
  </si>
  <si>
    <t>张掖市中恒濠景房地产开发有限责任公司商住开发项目</t>
  </si>
  <si>
    <t>张掖市银鑫房地产开发有限责任公司商住开发项目</t>
  </si>
  <si>
    <t>城北片区规划纬四路北侧</t>
  </si>
  <si>
    <t>甘肃北祥房地产开发有限公司商住开发项目</t>
  </si>
  <si>
    <t>滨河新区规划文昌路与规划道路交汇处东北角</t>
  </si>
  <si>
    <t>张掖市建烨房地产开发有限责任公司商住开发项目</t>
  </si>
  <si>
    <t>滨河新区规划肃南南路与玉关路交汇处西北角</t>
  </si>
  <si>
    <t>张掖市辉煌房地产开发有限责任公司商住开发项目</t>
  </si>
  <si>
    <t>滨河新区规划肃南路西侧</t>
  </si>
  <si>
    <t>滨河新区规划屋兰路南侧绿化带以南</t>
  </si>
  <si>
    <t>甘肃传汉堂房地产开发公司商住开发项目</t>
  </si>
  <si>
    <t>甘州区城北片区规划国道312线北侧</t>
  </si>
  <si>
    <t>张掖市金硕房地产开发有限责任公司商住开发项目</t>
  </si>
  <si>
    <t>甘州区城北片区规划国道312线与规划北二环路交汇处东北角</t>
  </si>
  <si>
    <t>未动工</t>
  </si>
  <si>
    <t>老城区规划五松园街与规划杏林南街交汇处西南角</t>
  </si>
  <si>
    <t>甘州区城北片区规划丹马街南侧</t>
  </si>
  <si>
    <t>张掖市房地产开发总公司</t>
  </si>
  <si>
    <t>滨河新区规划永固路与规划民乐南路交汇处西北角</t>
  </si>
  <si>
    <t>滨河新区规划永固路与规划民乐南路交汇处东北角</t>
  </si>
  <si>
    <t>张掖市金安房地产开发有限责任公司、张掖市滨河新区房地产开发有限责任公司商住开发项目</t>
  </si>
  <si>
    <t>城南片区规划西域西路与规划县府街交汇处西南角</t>
  </si>
  <si>
    <t>民乐县西部房地产开发有限公司</t>
  </si>
  <si>
    <t>城北片区规划居延路与规划纬四路交汇处西南角</t>
  </si>
  <si>
    <t>居住兼容商业用地</t>
  </si>
  <si>
    <t>张掖市金硕房地产开发有限责任公司</t>
  </si>
  <si>
    <t>滨河新区规划永固路与规划民乐南路交汇处西南角</t>
  </si>
  <si>
    <t>张掖市凯信房地产开发有限责任公司</t>
  </si>
  <si>
    <t>滨河新区规划国道312线西侧绿化带以西</t>
  </si>
  <si>
    <t>滨河新区昭武东路北侧、规划山丹北路西侧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</si>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</sst>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36">
    <font>
      <sz val="11"/>
      <color indexed="8"/>
      <name val="宋体"/>
      <charset val="1"/>
      <scheme val="minor"/>
    </font>
    <font>
      <sz val="9"/>
      <color indexed="8"/>
      <name val="宋体"/>
      <charset val="1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22"/>
      <name val="宋体"/>
      <charset val="134"/>
    </font>
    <font>
      <b/>
      <sz val="22"/>
      <name val="Dialog.bold"/>
      <charset val="134"/>
    </font>
    <font>
      <sz val="11"/>
      <color indexed="8"/>
      <name val="宋体"/>
      <charset val="134"/>
      <scheme val="minor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6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1" fillId="14" borderId="1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7" fontId="11" fillId="2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6" fontId="11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177" fontId="1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BF5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zoomScale="115" zoomScaleNormal="115" topLeftCell="A27" workbookViewId="0">
      <selection activeCell="A4" sqref="$A4:$XFD4"/>
    </sheetView>
  </sheetViews>
  <sheetFormatPr defaultColWidth="10" defaultRowHeight="13.5" outlineLevelCol="6"/>
  <cols>
    <col min="1" max="1" width="5.375" customWidth="1"/>
    <col min="2" max="2" width="29.6583333333333" style="5" customWidth="1"/>
    <col min="3" max="3" width="39.9916666666667" style="6" customWidth="1"/>
    <col min="4" max="4" width="26.2" style="7" customWidth="1"/>
    <col min="5" max="5" width="11.5" style="7" customWidth="1"/>
    <col min="6" max="6" width="5.94166666666667" style="8" customWidth="1"/>
    <col min="7" max="7" width="12.825" style="9" customWidth="1"/>
  </cols>
  <sheetData>
    <row r="1" ht="27" customHeight="1" spans="1:2">
      <c r="A1" s="10" t="s">
        <v>0</v>
      </c>
      <c r="B1" s="10"/>
    </row>
    <row r="2" ht="39.75" customHeight="1" spans="1:7">
      <c r="A2" s="11" t="s">
        <v>1</v>
      </c>
      <c r="B2" s="12"/>
      <c r="C2" s="12"/>
      <c r="D2" s="12"/>
      <c r="E2" s="12"/>
      <c r="F2" s="12"/>
      <c r="G2" s="12"/>
    </row>
    <row r="3" ht="26.25" customHeight="1" spans="1:7">
      <c r="A3" s="13"/>
      <c r="B3" s="14"/>
      <c r="C3" s="15"/>
      <c r="D3" s="16"/>
      <c r="E3" s="16"/>
      <c r="F3" s="17" t="s">
        <v>2</v>
      </c>
      <c r="G3" s="17"/>
    </row>
    <row r="4" ht="32" customHeight="1" spans="1:7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9" t="s">
        <v>8</v>
      </c>
      <c r="G4" s="20" t="s">
        <v>9</v>
      </c>
    </row>
    <row r="5" s="1" customFormat="1" ht="32" customHeight="1" spans="1:7">
      <c r="A5" s="21">
        <v>1</v>
      </c>
      <c r="B5" s="21" t="s">
        <v>10</v>
      </c>
      <c r="C5" s="21" t="s">
        <v>11</v>
      </c>
      <c r="D5" s="22" t="s">
        <v>12</v>
      </c>
      <c r="E5" s="23">
        <v>10.3581</v>
      </c>
      <c r="F5" s="24" t="s">
        <v>13</v>
      </c>
      <c r="G5" s="25">
        <f>E5*0.1</f>
        <v>1.03581</v>
      </c>
    </row>
    <row r="6" s="1" customFormat="1" ht="32" customHeight="1" spans="1:7">
      <c r="A6" s="21">
        <v>2</v>
      </c>
      <c r="B6" s="26" t="s">
        <v>14</v>
      </c>
      <c r="C6" s="26" t="s">
        <v>15</v>
      </c>
      <c r="D6" s="27" t="s">
        <v>12</v>
      </c>
      <c r="E6" s="23">
        <v>5.340166</v>
      </c>
      <c r="F6" s="24" t="s">
        <v>16</v>
      </c>
      <c r="G6" s="25">
        <f>E6*0.5</f>
        <v>2.670083</v>
      </c>
    </row>
    <row r="7" s="1" customFormat="1" ht="32" customHeight="1" spans="1:7">
      <c r="A7" s="21">
        <v>3</v>
      </c>
      <c r="B7" s="26" t="s">
        <v>17</v>
      </c>
      <c r="C7" s="26" t="s">
        <v>18</v>
      </c>
      <c r="D7" s="27" t="s">
        <v>12</v>
      </c>
      <c r="E7" s="23">
        <v>0.614153</v>
      </c>
      <c r="F7" s="24" t="s">
        <v>13</v>
      </c>
      <c r="G7" s="25">
        <f>E7*0.5</f>
        <v>0.3070765</v>
      </c>
    </row>
    <row r="8" s="1" customFormat="1" ht="32" customHeight="1" spans="1:7">
      <c r="A8" s="21">
        <v>4</v>
      </c>
      <c r="B8" s="26" t="s">
        <v>19</v>
      </c>
      <c r="C8" s="26" t="s">
        <v>20</v>
      </c>
      <c r="D8" s="27" t="s">
        <v>12</v>
      </c>
      <c r="E8" s="23">
        <v>1.6769</v>
      </c>
      <c r="F8" s="24" t="s">
        <v>21</v>
      </c>
      <c r="G8" s="25">
        <f>E8*0.2</f>
        <v>0.33538</v>
      </c>
    </row>
    <row r="9" s="2" customFormat="1" ht="32" customHeight="1" spans="1:7">
      <c r="A9" s="21">
        <v>5</v>
      </c>
      <c r="B9" s="26" t="s">
        <v>22</v>
      </c>
      <c r="C9" s="26" t="s">
        <v>23</v>
      </c>
      <c r="D9" s="27" t="s">
        <v>24</v>
      </c>
      <c r="E9" s="23">
        <v>0.999193</v>
      </c>
      <c r="F9" s="24" t="s">
        <v>13</v>
      </c>
      <c r="G9" s="25">
        <f>E9*0.1</f>
        <v>0.0999193</v>
      </c>
    </row>
    <row r="10" s="1" customFormat="1" ht="32" customHeight="1" spans="1:7">
      <c r="A10" s="21">
        <v>6</v>
      </c>
      <c r="B10" s="26" t="s">
        <v>25</v>
      </c>
      <c r="C10" s="26" t="s">
        <v>26</v>
      </c>
      <c r="D10" s="27" t="s">
        <v>12</v>
      </c>
      <c r="E10" s="23">
        <v>4.27</v>
      </c>
      <c r="F10" s="24" t="s">
        <v>21</v>
      </c>
      <c r="G10" s="25">
        <f>E10*0.5</f>
        <v>2.135</v>
      </c>
    </row>
    <row r="11" s="1" customFormat="1" ht="32" customHeight="1" spans="1:7">
      <c r="A11" s="21">
        <v>7</v>
      </c>
      <c r="B11" s="26" t="s">
        <v>27</v>
      </c>
      <c r="C11" s="26" t="s">
        <v>28</v>
      </c>
      <c r="D11" s="27" t="s">
        <v>12</v>
      </c>
      <c r="E11" s="23">
        <v>2.307135</v>
      </c>
      <c r="F11" s="24" t="s">
        <v>21</v>
      </c>
      <c r="G11" s="25">
        <f>E11*0.5</f>
        <v>1.1535675</v>
      </c>
    </row>
    <row r="12" s="1" customFormat="1" ht="32" customHeight="1" spans="1:7">
      <c r="A12" s="21">
        <v>8</v>
      </c>
      <c r="B12" s="26" t="s">
        <v>29</v>
      </c>
      <c r="C12" s="26" t="s">
        <v>30</v>
      </c>
      <c r="D12" s="27" t="s">
        <v>12</v>
      </c>
      <c r="E12" s="23">
        <v>0.76904</v>
      </c>
      <c r="F12" s="24" t="s">
        <v>21</v>
      </c>
      <c r="G12" s="25">
        <f>E12*0.9</f>
        <v>0.692136</v>
      </c>
    </row>
    <row r="13" s="1" customFormat="1" ht="32" customHeight="1" spans="1:7">
      <c r="A13" s="21">
        <v>9</v>
      </c>
      <c r="B13" s="26" t="s">
        <v>31</v>
      </c>
      <c r="C13" s="26" t="s">
        <v>32</v>
      </c>
      <c r="D13" s="27" t="s">
        <v>12</v>
      </c>
      <c r="E13" s="23">
        <v>4.6694</v>
      </c>
      <c r="F13" s="24" t="s">
        <v>16</v>
      </c>
      <c r="G13" s="25">
        <f>E13*0.5</f>
        <v>2.3347</v>
      </c>
    </row>
    <row r="14" s="1" customFormat="1" ht="32" customHeight="1" spans="1:7">
      <c r="A14" s="21">
        <v>10</v>
      </c>
      <c r="B14" s="28" t="s">
        <v>33</v>
      </c>
      <c r="C14" s="28" t="s">
        <v>34</v>
      </c>
      <c r="D14" s="29" t="s">
        <v>12</v>
      </c>
      <c r="E14" s="23">
        <v>0.900502</v>
      </c>
      <c r="F14" s="24" t="s">
        <v>16</v>
      </c>
      <c r="G14" s="25">
        <f>E14*0.5</f>
        <v>0.450251</v>
      </c>
    </row>
    <row r="15" s="1" customFormat="1" ht="32" customHeight="1" spans="1:7">
      <c r="A15" s="21">
        <v>11</v>
      </c>
      <c r="B15" s="30" t="s">
        <v>35</v>
      </c>
      <c r="C15" s="31" t="s">
        <v>36</v>
      </c>
      <c r="D15" s="32" t="s">
        <v>12</v>
      </c>
      <c r="E15" s="24">
        <v>3.06033</v>
      </c>
      <c r="F15" s="24" t="s">
        <v>16</v>
      </c>
      <c r="G15" s="25">
        <f>E15*0.4</f>
        <v>1.224132</v>
      </c>
    </row>
    <row r="16" s="3" customFormat="1" ht="32" customHeight="1" spans="1:7">
      <c r="A16" s="33">
        <v>12</v>
      </c>
      <c r="B16" s="30" t="s">
        <v>37</v>
      </c>
      <c r="C16" s="31" t="s">
        <v>38</v>
      </c>
      <c r="D16" s="32" t="s">
        <v>12</v>
      </c>
      <c r="E16" s="24">
        <v>8.5207</v>
      </c>
      <c r="F16" s="24" t="s">
        <v>13</v>
      </c>
      <c r="G16" s="34">
        <f>E16*0.2</f>
        <v>1.70414</v>
      </c>
    </row>
    <row r="17" s="1" customFormat="1" ht="32" customHeight="1" spans="1:7">
      <c r="A17" s="21">
        <v>13</v>
      </c>
      <c r="B17" s="30" t="s">
        <v>39</v>
      </c>
      <c r="C17" s="31" t="s">
        <v>40</v>
      </c>
      <c r="D17" s="32" t="s">
        <v>12</v>
      </c>
      <c r="E17" s="24">
        <v>2.2254</v>
      </c>
      <c r="F17" s="24" t="s">
        <v>13</v>
      </c>
      <c r="G17" s="25">
        <f>E17*0.43</f>
        <v>0.956922</v>
      </c>
    </row>
    <row r="18" s="1" customFormat="1" ht="32" customHeight="1" spans="1:7">
      <c r="A18" s="21">
        <v>14</v>
      </c>
      <c r="B18" s="30" t="s">
        <v>41</v>
      </c>
      <c r="C18" s="31" t="s">
        <v>42</v>
      </c>
      <c r="D18" s="32" t="s">
        <v>12</v>
      </c>
      <c r="E18" s="35">
        <v>2.133242</v>
      </c>
      <c r="F18" s="24" t="s">
        <v>16</v>
      </c>
      <c r="G18" s="25">
        <f>E18*0.1</f>
        <v>0.2133242</v>
      </c>
    </row>
    <row r="19" s="4" customFormat="1" ht="32" customHeight="1" spans="1:7">
      <c r="A19" s="21">
        <v>15</v>
      </c>
      <c r="B19" s="36" t="s">
        <v>43</v>
      </c>
      <c r="C19" s="37" t="s">
        <v>36</v>
      </c>
      <c r="D19" s="32" t="s">
        <v>12</v>
      </c>
      <c r="E19" s="37">
        <v>3.8254</v>
      </c>
      <c r="F19" s="24" t="s">
        <v>16</v>
      </c>
      <c r="G19" s="25">
        <f>E19*0.6</f>
        <v>2.29524</v>
      </c>
    </row>
    <row r="20" s="4" customFormat="1" ht="32" customHeight="1" spans="1:7">
      <c r="A20" s="21">
        <v>16</v>
      </c>
      <c r="B20" s="36" t="s">
        <v>44</v>
      </c>
      <c r="C20" s="37" t="s">
        <v>45</v>
      </c>
      <c r="D20" s="32" t="s">
        <v>12</v>
      </c>
      <c r="E20" s="38">
        <v>3.3333</v>
      </c>
      <c r="F20" s="24" t="s">
        <v>16</v>
      </c>
      <c r="G20" s="25">
        <f>E20*0.5</f>
        <v>1.66665</v>
      </c>
    </row>
    <row r="21" s="4" customFormat="1" ht="32" customHeight="1" spans="1:7">
      <c r="A21" s="21">
        <v>17</v>
      </c>
      <c r="B21" s="36" t="s">
        <v>46</v>
      </c>
      <c r="C21" s="37" t="s">
        <v>42</v>
      </c>
      <c r="D21" s="32" t="s">
        <v>12</v>
      </c>
      <c r="E21" s="38">
        <v>2.666552</v>
      </c>
      <c r="F21" s="24" t="s">
        <v>16</v>
      </c>
      <c r="G21" s="25">
        <f>E21*0.2</f>
        <v>0.5333104</v>
      </c>
    </row>
    <row r="22" s="4" customFormat="1" ht="32" customHeight="1" spans="1:7">
      <c r="A22" s="21">
        <v>18</v>
      </c>
      <c r="B22" s="36" t="s">
        <v>44</v>
      </c>
      <c r="C22" s="37" t="s">
        <v>45</v>
      </c>
      <c r="D22" s="32" t="s">
        <v>12</v>
      </c>
      <c r="E22" s="38">
        <v>3.144368</v>
      </c>
      <c r="F22" s="24" t="s">
        <v>16</v>
      </c>
      <c r="G22" s="25">
        <f>E22*0.45</f>
        <v>1.4149656</v>
      </c>
    </row>
    <row r="23" s="4" customFormat="1" ht="32" customHeight="1" spans="1:7">
      <c r="A23" s="21">
        <v>19</v>
      </c>
      <c r="B23" s="39" t="s">
        <v>47</v>
      </c>
      <c r="C23" s="40" t="s">
        <v>48</v>
      </c>
      <c r="D23" s="32" t="s">
        <v>12</v>
      </c>
      <c r="E23" s="23">
        <v>0.4354</v>
      </c>
      <c r="F23" s="24" t="s">
        <v>16</v>
      </c>
      <c r="G23" s="25">
        <f>E23*0.5</f>
        <v>0.2177</v>
      </c>
    </row>
    <row r="24" s="4" customFormat="1" ht="32" customHeight="1" spans="1:7">
      <c r="A24" s="21">
        <v>20</v>
      </c>
      <c r="B24" s="39" t="s">
        <v>49</v>
      </c>
      <c r="C24" s="40" t="s">
        <v>50</v>
      </c>
      <c r="D24" s="32" t="s">
        <v>12</v>
      </c>
      <c r="E24" s="23">
        <v>2</v>
      </c>
      <c r="F24" s="24" t="s">
        <v>16</v>
      </c>
      <c r="G24" s="25">
        <f>E24*0.8</f>
        <v>1.6</v>
      </c>
    </row>
    <row r="25" s="4" customFormat="1" ht="32" customHeight="1" spans="1:7">
      <c r="A25" s="21">
        <v>21</v>
      </c>
      <c r="B25" s="39" t="s">
        <v>51</v>
      </c>
      <c r="C25" s="40" t="s">
        <v>20</v>
      </c>
      <c r="D25" s="32" t="s">
        <v>12</v>
      </c>
      <c r="E25" s="23">
        <v>0.0536</v>
      </c>
      <c r="F25" s="24" t="s">
        <v>16</v>
      </c>
      <c r="G25" s="25">
        <f>E25*0.2</f>
        <v>0.01072</v>
      </c>
    </row>
    <row r="26" s="4" customFormat="1" ht="32" customHeight="1" spans="1:7">
      <c r="A26" s="21">
        <v>22</v>
      </c>
      <c r="B26" s="41" t="s">
        <v>43</v>
      </c>
      <c r="C26" s="42" t="s">
        <v>52</v>
      </c>
      <c r="D26" s="32" t="s">
        <v>12</v>
      </c>
      <c r="E26" s="23">
        <v>2.3684</v>
      </c>
      <c r="F26" s="24" t="s">
        <v>16</v>
      </c>
      <c r="G26" s="25">
        <f>E26*0.2</f>
        <v>0.47368</v>
      </c>
    </row>
    <row r="27" s="4" customFormat="1" ht="32" customHeight="1" spans="1:7">
      <c r="A27" s="21">
        <v>23</v>
      </c>
      <c r="B27" s="39" t="s">
        <v>53</v>
      </c>
      <c r="C27" s="40" t="s">
        <v>54</v>
      </c>
      <c r="D27" s="32" t="s">
        <v>12</v>
      </c>
      <c r="E27" s="23">
        <v>0.2981</v>
      </c>
      <c r="F27" s="24" t="s">
        <v>16</v>
      </c>
      <c r="G27" s="25">
        <f>E27*0.3</f>
        <v>0.08943</v>
      </c>
    </row>
    <row r="28" s="4" customFormat="1" ht="32" customHeight="1" spans="1:7">
      <c r="A28" s="21">
        <v>24</v>
      </c>
      <c r="B28" s="39" t="s">
        <v>44</v>
      </c>
      <c r="C28" s="40" t="s">
        <v>55</v>
      </c>
      <c r="D28" s="32" t="s">
        <v>12</v>
      </c>
      <c r="E28" s="23">
        <v>0.33898</v>
      </c>
      <c r="F28" s="24" t="s">
        <v>16</v>
      </c>
      <c r="G28" s="25">
        <f>E28*0.5</f>
        <v>0.16949</v>
      </c>
    </row>
    <row r="29" s="4" customFormat="1" ht="32" customHeight="1" spans="1:7">
      <c r="A29" s="21">
        <v>25</v>
      </c>
      <c r="B29" s="39" t="s">
        <v>56</v>
      </c>
      <c r="C29" s="40" t="s">
        <v>57</v>
      </c>
      <c r="D29" s="32" t="s">
        <v>12</v>
      </c>
      <c r="E29" s="23">
        <v>0.3179</v>
      </c>
      <c r="F29" s="24" t="s">
        <v>16</v>
      </c>
      <c r="G29" s="25">
        <f>E29*0.5</f>
        <v>0.15895</v>
      </c>
    </row>
    <row r="30" s="4" customFormat="1" ht="32" customHeight="1" spans="1:7">
      <c r="A30" s="21">
        <v>26</v>
      </c>
      <c r="B30" s="43" t="s">
        <v>58</v>
      </c>
      <c r="C30" s="44" t="s">
        <v>59</v>
      </c>
      <c r="D30" s="45" t="s">
        <v>12</v>
      </c>
      <c r="E30" s="38">
        <v>3.887521</v>
      </c>
      <c r="F30" s="24" t="s">
        <v>60</v>
      </c>
      <c r="G30" s="25"/>
    </row>
    <row r="31" s="4" customFormat="1" ht="32" customHeight="1" spans="1:7">
      <c r="A31" s="21">
        <v>27</v>
      </c>
      <c r="B31" s="36" t="s">
        <v>58</v>
      </c>
      <c r="C31" s="37" t="s">
        <v>61</v>
      </c>
      <c r="D31" s="46" t="s">
        <v>12</v>
      </c>
      <c r="E31" s="37">
        <v>2.2745</v>
      </c>
      <c r="F31" s="24" t="s">
        <v>60</v>
      </c>
      <c r="G31" s="25"/>
    </row>
    <row r="32" s="4" customFormat="1" ht="32" customHeight="1" spans="1:7">
      <c r="A32" s="21">
        <v>28</v>
      </c>
      <c r="B32" s="36" t="s">
        <v>51</v>
      </c>
      <c r="C32" s="37" t="s">
        <v>62</v>
      </c>
      <c r="D32" s="46" t="s">
        <v>12</v>
      </c>
      <c r="E32" s="37">
        <v>1.2342</v>
      </c>
      <c r="F32" s="24" t="s">
        <v>16</v>
      </c>
      <c r="G32" s="25">
        <f>E32*0.3</f>
        <v>0.37026</v>
      </c>
    </row>
    <row r="33" s="4" customFormat="1" ht="32" customHeight="1" spans="1:7">
      <c r="A33" s="21">
        <v>29</v>
      </c>
      <c r="B33" s="36" t="s">
        <v>63</v>
      </c>
      <c r="C33" s="37" t="s">
        <v>64</v>
      </c>
      <c r="D33" s="46" t="s">
        <v>12</v>
      </c>
      <c r="E33" s="37">
        <v>1.6482</v>
      </c>
      <c r="F33" s="24" t="s">
        <v>60</v>
      </c>
      <c r="G33" s="25"/>
    </row>
    <row r="34" s="4" customFormat="1" ht="32" customHeight="1" spans="1:7">
      <c r="A34" s="21">
        <v>30</v>
      </c>
      <c r="B34" s="36" t="s">
        <v>63</v>
      </c>
      <c r="C34" s="37" t="s">
        <v>65</v>
      </c>
      <c r="D34" s="46" t="s">
        <v>12</v>
      </c>
      <c r="E34" s="37">
        <v>0.9706</v>
      </c>
      <c r="F34" s="24" t="s">
        <v>60</v>
      </c>
      <c r="G34" s="25"/>
    </row>
    <row r="35" s="4" customFormat="1" ht="32" customHeight="1" spans="1:7">
      <c r="A35" s="21">
        <v>31</v>
      </c>
      <c r="B35" s="40" t="s">
        <v>66</v>
      </c>
      <c r="C35" s="47" t="s">
        <v>67</v>
      </c>
      <c r="D35" s="46" t="s">
        <v>12</v>
      </c>
      <c r="E35" s="47">
        <v>2.4744</v>
      </c>
      <c r="F35" s="24" t="s">
        <v>60</v>
      </c>
      <c r="G35" s="25"/>
    </row>
    <row r="36" s="1" customFormat="1" ht="32" customHeight="1" spans="1:7">
      <c r="A36" s="21">
        <v>32</v>
      </c>
      <c r="B36" s="48" t="s">
        <v>68</v>
      </c>
      <c r="C36" s="24" t="s">
        <v>69</v>
      </c>
      <c r="D36" s="24" t="s">
        <v>70</v>
      </c>
      <c r="E36" s="49">
        <v>0.828408</v>
      </c>
      <c r="F36" s="24" t="s">
        <v>60</v>
      </c>
      <c r="G36" s="25"/>
    </row>
    <row r="37" s="1" customFormat="1" ht="32" customHeight="1" spans="1:7">
      <c r="A37" s="21">
        <v>33</v>
      </c>
      <c r="B37" s="48" t="s">
        <v>71</v>
      </c>
      <c r="C37" s="24" t="s">
        <v>72</v>
      </c>
      <c r="D37" s="24" t="s">
        <v>70</v>
      </c>
      <c r="E37" s="49">
        <v>3.73146</v>
      </c>
      <c r="F37" s="24" t="s">
        <v>60</v>
      </c>
      <c r="G37" s="25"/>
    </row>
    <row r="38" s="1" customFormat="1" ht="32" customHeight="1" spans="1:7">
      <c r="A38" s="21">
        <v>34</v>
      </c>
      <c r="B38" s="48" t="s">
        <v>71</v>
      </c>
      <c r="C38" s="24" t="s">
        <v>72</v>
      </c>
      <c r="D38" s="24" t="s">
        <v>70</v>
      </c>
      <c r="E38" s="49">
        <v>1.601864</v>
      </c>
      <c r="F38" s="24" t="s">
        <v>60</v>
      </c>
      <c r="G38" s="25"/>
    </row>
    <row r="39" s="1" customFormat="1" ht="32" customHeight="1" spans="1:7">
      <c r="A39" s="21">
        <v>35</v>
      </c>
      <c r="B39" s="48" t="s">
        <v>71</v>
      </c>
      <c r="C39" s="24" t="s">
        <v>72</v>
      </c>
      <c r="D39" s="24" t="s">
        <v>70</v>
      </c>
      <c r="E39" s="49">
        <v>2.7962</v>
      </c>
      <c r="F39" s="24" t="s">
        <v>60</v>
      </c>
      <c r="G39" s="25"/>
    </row>
    <row r="40" s="1" customFormat="1" ht="32" customHeight="1" spans="1:7">
      <c r="A40" s="21">
        <v>36</v>
      </c>
      <c r="B40" s="50" t="s">
        <v>73</v>
      </c>
      <c r="C40" s="24" t="s">
        <v>74</v>
      </c>
      <c r="D40" s="24" t="s">
        <v>70</v>
      </c>
      <c r="E40" s="49">
        <v>3.7186</v>
      </c>
      <c r="F40" s="24" t="s">
        <v>60</v>
      </c>
      <c r="G40" s="25"/>
    </row>
    <row r="41" s="1" customFormat="1" ht="32" customHeight="1" spans="1:7">
      <c r="A41" s="21">
        <v>37</v>
      </c>
      <c r="B41" s="48" t="s">
        <v>71</v>
      </c>
      <c r="C41" s="51" t="s">
        <v>75</v>
      </c>
      <c r="D41" s="51" t="s">
        <v>70</v>
      </c>
      <c r="E41" s="49">
        <v>4.2043</v>
      </c>
      <c r="F41" s="24" t="s">
        <v>60</v>
      </c>
      <c r="G41" s="25"/>
    </row>
    <row r="42" ht="34" customHeight="1" spans="1:7">
      <c r="A42" s="52" t="s">
        <v>76</v>
      </c>
      <c r="B42" s="52"/>
      <c r="C42" s="53"/>
      <c r="D42" s="54"/>
      <c r="E42" s="55">
        <f>SUM(E5:E41)</f>
        <v>95.996514</v>
      </c>
      <c r="F42" s="55"/>
      <c r="G42" s="55">
        <f>SUM(G5:G35)</f>
        <v>24.3128375</v>
      </c>
    </row>
  </sheetData>
  <mergeCells count="5">
    <mergeCell ref="A1:B1"/>
    <mergeCell ref="A2:G2"/>
    <mergeCell ref="A3:B3"/>
    <mergeCell ref="F3:G3"/>
    <mergeCell ref="A42:B42"/>
  </mergeCells>
  <printOptions horizontalCentered="1" verticalCentered="1"/>
  <pageMargins left="0.590277777777778" right="0.590277777777778" top="0.393055555555556" bottom="0.59027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2021-04-27T06:53:00Z</dcterms:created>
  <cp:lastPrinted>2023-08-15T01:51:00Z</cp:lastPrinted>
  <dcterms:modified xsi:type="dcterms:W3CDTF">2024-03-28T02:55:25Z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2579BA1C85244BDBAFAA3177D4E9C16E_12</vt:lpwstr>
  </property>
</Properties>
</file>